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Users\TAGAM\Desktop\"/>
    </mc:Choice>
  </mc:AlternateContent>
  <xr:revisionPtr revIDLastSave="0" documentId="13_ncr:1_{6E438CE4-406D-4CCD-9F3F-A40227063A84}" xr6:coauthVersionLast="45" xr6:coauthVersionMax="45" xr10:uidLastSave="{00000000-0000-0000-0000-000000000000}"/>
  <bookViews>
    <workbookView xWindow="-120" yWindow="-120" windowWidth="20730" windowHeight="11160"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<sst xmlns="http://schemas.openxmlformats.org/spreadsheetml/2006/main" count="1098" uniqueCount="563">
  <si>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</si>
  <si>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</si>
  <si>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</si>
  <si>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</si>
  <si>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</si>
  <si>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</si>
  <si>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</si>
  <si>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</si>
  <si>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</si>
  <si>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</si>
  <si>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</si>
  <si>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</si>
  <si>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</si>
  <si>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</si>
  <si>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</si>
  <si>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</si>
  <si>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</si>
  <si>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</si>
  <si>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</si>
  <si>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</si>
  <si>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</si>
  <si>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</si>
  <si>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</si>
  <si>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</si>
  <si>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</si>
  <si>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</si>
  <si>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</si>
  <si>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</si>
  <si>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</si>
  <si>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</si>
  <si>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</si>
  <si>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</si>
  <si>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</si>
  <si>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</si>
  <si>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</si>
  <si>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</si>
  <si>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</si>
  <si>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</si>
  <si>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</si>
  <si>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</si>
  <si>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</si>
  <si>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</si>
  <si>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</si>
  <si>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</si>
  <si>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</si>
  <si>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</si>
  <si>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</si>
  <si>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</si>
  <si>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</si>
  <si>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</si>
  <si>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</si>
  <si>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</si>
  <si>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</si>
  <si>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</si>
  <si>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</si>
  <si>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</si>
  <si>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</si>
  <si>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</si>
  <si>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</si>
  <si>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</si>
  <si>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</si>
  <si>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</si>
  <si>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</si>
  <si>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</si>
  <si>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</si>
  <si>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</si>
  <si>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</si>
  <si>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</si>
  <si>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</si>
  <si>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</si>
  <si>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</si>
  <si>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</si>
  <si>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</si>
  <si>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</si>
  <si>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</si>
  <si>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</si>
  <si>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</si>
  <si>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</si>
  <si>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</si>
  <si>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</si>
  <si>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</si>
  <si>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</si>
  <si>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</si>
  <si>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</si>
  <si>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</si>
  <si>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</si>
  <si>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</si>
  <si>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</si>
  <si>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</si>
  <si>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</si>
  <si>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</si>
  <si>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</si>
  <si>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</si>
  <si>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</si>
  <si>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</si>
  <si>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</si>
  <si>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</si>
  <si>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</si>
  <si>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</si>
  <si>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</si>
  <si>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</si>
  <si>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</si>
  <si>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</si>
  <si>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</si>
  <si>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</si>
  <si>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</si>
  <si>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</si>
  <si>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</si>
  <si>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</si>
  <si>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</si>
  <si>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</si>
  <si>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</si>
  <si>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</si>
  <si>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</si>
  <si>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</si>
  <si>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</si>
  <si>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</si>
  <si>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</si>
  <si>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</si>
  <si>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</si>
  <si>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</si>
  <si>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</si>
  <si>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</si>
  <si>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</si>
  <si>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</si>
  <si>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</si>
  <si>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</si>
  <si>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</si>
  <si>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</si>
  <si>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</si>
  <si>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</si>
  <si>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</si>
  <si>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</si>
  <si>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</si>
  <si>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</si>
  <si>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</si>
  <si>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</si>
  <si>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</si>
  <si>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</si>
  <si>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</si>
  <si>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</si>
  <si>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</si>
  <si>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</si>
  <si>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</si>
  <si>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</si>
  <si>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</si>
  <si>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</si>
  <si>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</si>
  <si>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</si>
  <si>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</si>
  <si>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</si>
  <si>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</si>
  <si>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</si>
  <si>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</si>
  <si>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</si>
  <si>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</si>
  <si>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</si>
  <si>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</si>
  <si>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</si>
  <si>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</si>
  <si>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</si>
  <si>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</si>
  <si>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</si>
  <si>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</si>
  <si>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</si>
  <si>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</si>
  <si>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</si>
  <si>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</si>
  <si>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</si>
  <si>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</si>
  <si>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</si>
  <si>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</si>
  <si>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</si>
  <si>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</si>
  <si>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</si>
  <si>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</si>
  <si>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</si>
  <si>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</si>
  <si>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</si>
  <si>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</si>
  <si>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</si>
  <si>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</si>
  <si>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</si>
  <si>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</si>
  <si>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</si>
  <si>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</si>
  <si>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</si>
  <si>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</si>
  <si>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</si>
  <si>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</si>
  <si>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</si>
  <si>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</si>
  <si>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</si>
  <si>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</si>
  <si>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</si>
  <si>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</si>
  <si>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</si>
  <si>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</si>
  <si>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</si>
  <si>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</si>
  <si>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</si>
  <si>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</si>
  <si>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新潟県田上町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</si>
  <si>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</si>
  <si>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</si>
  <si>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</si>
  <si>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</si>
  <si>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</si>
  <si>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</si>
  <si>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</si>
  <si>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</si>
  <si>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</si>
  <si>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</si>
  <si>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</si>
  <si>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</si>
  <si>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</si>
  <si>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</si>
  <si>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</si>
  <si>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</si>
  <si>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</si>
  <si>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</si>
  <si>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</si>
  <si>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</si>
  <si>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</si>
  <si>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</si>
  <si>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</si>
  <si>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</si>
  <si>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</si>
  <si>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</si>
  <si>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</si>
  <si>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</si>
  <si>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</si>
  <si>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</si>
  <si>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</si>
  <si>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</si>
  <si>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</si>
  <si>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</si>
  <si>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</si>
  <si>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</si>
  <si>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</si>
  <si>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</si>
  <si>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</si>
  <si>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</si>
  <si>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</si>
  <si>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</si>
  <si>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</si>
  <si>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</si>
  <si>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</si>
  <si>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</si>
  <si>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</si>
  <si>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</si>
  <si>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</si>
  <si>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</si>
  <si>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</si>
  <si>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</si>
  <si>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</si>
  <si>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</si>
  <si>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</si>
  <si>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</si>
  <si>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</si>
  <si>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</si>
  <si>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</si>
  <si>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</si>
  <si>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</si>
  <si>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</si>
  <si>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</si>
  <si>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</si>
  <si>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</si>
  <si>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</si>
  <si>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</si>
  <si>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</si>
  <si>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</si>
  <si>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</si>
  <si>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</si>
  <si>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</si>
  <si>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</si>
  <si>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</si>
  <si>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</si>
  <si>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</si>
  <si>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</si>
  <si>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</si>
  <si>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</si>
  <si>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</si>
  <si>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</si>
  <si>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</si>
  <si>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</si>
  <si>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</si>
  <si>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</si>
  <si>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</si>
  <si>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</si>
  <si>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</si>
  <si>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</si>
  <si>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</si>
  <si>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</si>
  <si>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</si>
  <si>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</si>
  <si>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</si>
  <si>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</si>
  <si>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</si>
  <si>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</si>
  <si>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</si>
  <si>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</si>
  <si>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</si>
  <si>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</si>
  <si>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</si>
  <si>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</si>
  <si>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</si>
  <si>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</si>
  <si>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</si>
  <si>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</si>
  <si>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</si>
  <si>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</si>
  <si>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</si>
  <si>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</si>
  <si>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</si>
  <si>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</si>
  <si>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</si>
  <si>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</si>
  <si>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</si>
  <si>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</si>
  <si>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</si>
  <si>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</si>
  <si>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</si>
  <si>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</si>
  <si>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</si>
  <si>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</si>
  <si>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</si>
  <si>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</si>
  <si>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</si>
  <si>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</si>
  <si>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</si>
  <si>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</si>
  <si>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</si>
  <si>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</si>
  <si>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</si>
  <si>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</si>
  <si>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</si>
  <si>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</si>
  <si>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</si>
  <si>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</si>
  <si>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</si>
  <si>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</si>
  <si>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</si>
  <si>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</si>
  <si>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</si>
  <si>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</si>
  <si>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</si>
  <si>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</si>
  <si>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</si>
  <si>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</si>
  <si>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</si>
  <si>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</si>
  <si>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</si>
  <si>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新潟県田上町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</si>
  <si>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</si>
  <si>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</si>
  <si>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</si>
  <si>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</si>
  <si>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</si>
  <si>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</si>
  <si>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</si>
  <si>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</si>
  <si>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</si>
  <si>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</si>
  <si>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</si>
  <si>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</si>
  <si>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</si>
  <si>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</si>
  <si>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</si>
  <si>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</si>
  <si>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</si>
  <si>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</si>
  <si>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</si>
  <si>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</si>
  <si>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</si>
  <si>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</si>
  <si>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</si>
  <si>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</si>
  <si>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</si>
  <si>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</si>
  <si>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</si>
  <si>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</si>
  <si>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</si>
  <si>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</si>
  <si>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</si>
  <si>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</si>
  <si>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</si>
  <si>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</si>
  <si>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</si>
  <si>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</si>
  <si>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</si>
  <si>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</si>
  <si>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</si>
  <si>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</si>
  <si>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</si>
  <si>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</si>
  <si>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</si>
  <si>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</si>
  <si>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</si>
  <si>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</si>
  <si>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</si>
  <si>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</si>
  <si>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</si>
  <si>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</si>
  <si>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</si>
  <si>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</si>
  <si>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</si>
  <si>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</si>
  <si>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</si>
  <si>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</si>
  <si>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</si>
  <si>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</si>
  <si>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</si>
  <si>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</si>
  <si>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</si>
  <si>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</si>
  <si>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</si>
  <si>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</si>
  <si>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</si>
  <si>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</si>
  <si>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</si>
  <si>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</si>
  <si>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</si>
  <si>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</si>
  <si>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</si>
  <si>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</si>
  <si>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</si>
  <si>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</si>
  <si>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</si>
  <si>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</si>
  <si>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</si>
  <si>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</si>
  <si>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</si>
  <si>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</si>
  <si>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</si>
  <si>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</si>
  <si>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</si>
  <si>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</si>
  <si>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</si>
  <si>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</si>
  <si>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</si>
  <si>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</si>
  <si>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</si>
  <si>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</si>
  <si>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</si>
  <si>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</si>
  <si>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</si>
  <si>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</si>
  <si>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</si>
  <si>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</si>
  <si>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</si>
  <si>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</si>
  <si>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</si>
  <si>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</si>
  <si>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</si>
  <si>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</si>
  <si>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</si>
  <si>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</si>
  <si>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</si>
  <si>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</si>
  <si>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</si>
  <si>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</si>
  <si>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</si>
  <si>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</si>
  <si>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</si>
  <si>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</si>
  <si>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</si>
  <si>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</si>
  <si>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</si>
  <si>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</si>
  <si>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</si>
  <si>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</si>
  <si>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</si>
  <si>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</si>
  <si>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</si>
  <si>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</si>
  <si>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</si>
  <si>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</si>
  <si>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</si>
  <si>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</si>
  <si>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</si>
  <si>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</si>
  <si>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</si>
  <si>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</si>
  <si>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</si>
  <si>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</si>
  <si>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</si>
  <si>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</si>
  <si>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</si>
  <si>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</si>
  <si>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</si>
  <si>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</si>
  <si>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</si>
  <si>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</si>
  <si>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</si>
  <si>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</si>
  <si>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</si>
  <si>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</si>
  <si>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</si>
  <si>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</si>
  <si>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</si>
  <si>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</si>
  <si>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</si>
  <si>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</si>
  <si>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</si>
  <si>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</si>
  <si>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</si>
  <si>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</si>
  <si>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</si>
  <si>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</si>
  <si>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</si>
  <si>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</si>
  <si>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</si>
  <si>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</si>
  <si>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</si>
  <si>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</si>
  <si>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</si>
  <si>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</si>
  <si>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</si>
  <si>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</si>
  <si>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</si>
  <si>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</si>
  <si>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</si>
  <si>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</si>
  <si>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</si>
  <si>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</si>
  <si>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</si>
  <si>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</si>
  <si>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</si>
  <si>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</si>
  <si>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</si>
  <si>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</si>
  <si>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介護保険特別会計</t>
  </si>
  <si>
    <t>国民健康保険特別会計</t>
  </si>
  <si>
    <t>訪問看護事業特別会計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</si>
  <si>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</si>
  <si>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</si>
  <si>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</si>
  <si>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</si>
  <si>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</si>
  <si>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</si>
  <si>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</si>
  <si>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</si>
  <si>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</si>
  <si>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新潟県中越福祉事務組合</t>
  </si>
  <si>
    <t>三条・燕・西蒲・南蒲広域養護老人ホーム施設組合</t>
  </si>
  <si>
    <t>加茂市・田上町消防衛生保育組合</t>
  </si>
  <si>
    <t>‐</t>
  </si>
  <si>
    <t>新潟県市町村総合事務組合【一般会計】</t>
  </si>
  <si>
    <t>新潟県市町村総合事務組合【職員退職手当支給事業特別会計】</t>
  </si>
  <si>
    <t>新潟県市町村総合事務組合【交通災害共済事業特別会計】</t>
  </si>
  <si>
    <t>新潟県後期高齢者医療広域連合【一般会計】</t>
  </si>
  <si>
    <t>新潟県後期高齢者医療広域連合【後期高齢者医療特別会計】</t>
  </si>
  <si>
    <t>三条地域水道用水供給企業団</t>
  </si>
  <si>
    <t>新潟県市町村総合事務組合【消防団員等公務災害補償事業特別会計】</t>
    <rPh sb="24" eb="26">
      <t>ジギョウ</t>
    </rPh>
    <phoneticPr fontId="2"/>
  </si>
  <si>
    <t>新潟県市町村総合事務組合【消防賞じゅつ金等支給事業特別会計】</t>
    <rPh sb="20" eb="21">
      <t>トウ</t>
    </rPh>
    <phoneticPr fontId="2"/>
  </si>
  <si>
    <t>新潟県市町村総合事務組合【非常勤職員公務災害補償等事業特別会計】</t>
    <rPh sb="25" eb="27">
      <t>ジギョウ</t>
    </rPh>
    <phoneticPr fontId="2"/>
  </si>
  <si>
    <t>県央土地開発公社</t>
  </si>
  <si>
    <t>地域福祉基金</t>
  </si>
  <si>
    <t>スポーツ振興基金</t>
  </si>
  <si>
    <t>林業振興基金</t>
  </si>
  <si>
    <t>観光施設整備基金</t>
  </si>
  <si>
    <t>音楽振興基金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</si>
</sst>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A799-4BFB-B416-63CDAB55E0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111363</c:v>
                </c:pt>
                <c:pt idx="1">
                  <c:v>15838</c:v>
                </c:pt>
                <c:pt idx="2">
                  <c:v>23091</c:v>
                </c:pt>
                <c:pt idx="3">
                  <c:v>30111</c:v>
                </c:pt>
                <c:pt idx="4">
                  <c:v>24967</c:v>
                </c:pt>
              </c:numCache>
            </c:numRef>
          </c:val>
          <c:smooth val="0"/>
          <c:extLst>
            <c:ext xmlns:c16="http://schemas.microsoft.com/office/drawing/2014/chart" uri="{C3380CC4-5D6E-409C-BE32-E72D297353CC}">
              <c16:uniqueId val="{00000001-A799-4BFB-B416-63CDAB55E0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8.16</c:v>
                </c:pt>
                <c:pt idx="1">
                  <c:v>5.21</c:v>
                </c:pt>
                <c:pt idx="2">
                  <c:v>6.58</c:v>
                </c:pt>
                <c:pt idx="3">
                  <c:v>6.77</c:v>
                </c:pt>
                <c:pt idx="4">
                  <c:v>7.07</c:v>
                </c:pt>
              </c:numCache>
            </c:numRef>
          </c:val>
          <c:extLst>
            <c:ext xmlns:c16="http://schemas.microsoft.com/office/drawing/2014/chart" uri="{C3380CC4-5D6E-409C-BE32-E72D297353CC}">
              <c16:uniqueId val="{00000000-ABD2-40D1-B0BA-2555F20401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25.57</c:v>
                </c:pt>
                <c:pt idx="1">
                  <c:v>40.44</c:v>
                </c:pt>
                <c:pt idx="2">
                  <c:v>40.729999999999997</c:v>
                </c:pt>
                <c:pt idx="3">
                  <c:v>42.54</c:v>
                </c:pt>
                <c:pt idx="4">
                  <c:v>45.59</c:v>
                </c:pt>
              </c:numCache>
            </c:numRef>
          </c:val>
          <c:extLst>
            <c:ext xmlns:c16="http://schemas.microsoft.com/office/drawing/2014/chart" uri="{C3380CC4-5D6E-409C-BE32-E72D297353CC}">
              <c16:uniqueId val="{00000001-ABD2-40D1-B0BA-2555F20401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3.13</c:v>
                </c:pt>
                <c:pt idx="1">
                  <c:v>14.4</c:v>
                </c:pt>
                <c:pt idx="2">
                  <c:v>0.68</c:v>
                </c:pt>
                <c:pt idx="3">
                  <c:v>2.69</c:v>
                </c:pt>
                <c:pt idx="4">
                  <c:v>3.85</c:v>
                </c:pt>
              </c:numCache>
            </c:numRef>
          </c:val>
          <c:smooth val="0"/>
          <c:extLst>
            <c:ext xmlns:c16="http://schemas.microsoft.com/office/drawing/2014/chart" uri="{C3380CC4-5D6E-409C-BE32-E72D297353CC}">
              <c16:uniqueId val="{00000002-ABD2-40D1-B0BA-2555F20401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0.42</c:v>
                </c:pt>
                <c:pt idx="2">
                  <c:v>#N/A</c:v>
                </c:pt>
                <c:pt idx="3">
                  <c:v>0.41</c:v>
                </c:pt>
                <c:pt idx="4">
                  <c:v>#N/A</c:v>
                </c:pt>
                <c:pt idx="5">
                  <c:v>0.3</c:v>
                </c:pt>
                <c:pt idx="6">
                  <c:v>#N/A</c:v>
                </c:pt>
                <c:pt idx="7">
                  <c:v>1.29</c:v>
                </c:pt>
                <c:pt idx="8">
                  <c:v>0</c:v>
                </c:pt>
                <c:pt idx="9">
                  <c:v>0</c:v>
                </c:pt>
              </c:numCache>
            </c:numRef>
          </c:val>
          <c:extLst>
            <c:ext xmlns:c16="http://schemas.microsoft.com/office/drawing/2014/chart" uri="{C3380CC4-5D6E-409C-BE32-E72D297353CC}">
              <c16:uniqueId val="{00000000-501F-4B7A-8AB9-135490406F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1F-4B7A-8AB9-135490406F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1F-4B7A-8AB9-135490406FE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7.0000000000000007E-2</c:v>
                </c:pt>
                <c:pt idx="4">
                  <c:v>#N/A</c:v>
                </c:pt>
                <c:pt idx="5">
                  <c:v>0.05</c:v>
                </c:pt>
                <c:pt idx="6">
                  <c:v>#N/A</c:v>
                </c:pt>
                <c:pt idx="7">
                  <c:v>0.03</c:v>
                </c:pt>
                <c:pt idx="8">
                  <c:v>#N/A</c:v>
                </c:pt>
                <c:pt idx="9">
                  <c:v>0.03</c:v>
                </c:pt>
              </c:numCache>
            </c:numRef>
          </c:val>
          <c:extLst>
            <c:ext xmlns:c16="http://schemas.microsoft.com/office/drawing/2014/chart" uri="{C3380CC4-5D6E-409C-BE32-E72D297353CC}">
              <c16:uniqueId val="{00000003-501F-4B7A-8AB9-135490406FE4}"/>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0.18</c:v>
                </c:pt>
                <c:pt idx="2">
                  <c:v>#N/A</c:v>
                </c:pt>
                <c:pt idx="3">
                  <c:v>0.12</c:v>
                </c:pt>
                <c:pt idx="4">
                  <c:v>#N/A</c:v>
                </c:pt>
                <c:pt idx="5">
                  <c:v>0.2</c:v>
                </c:pt>
                <c:pt idx="6">
                  <c:v>#N/A</c:v>
                </c:pt>
                <c:pt idx="7">
                  <c:v>0.2</c:v>
                </c:pt>
                <c:pt idx="8">
                  <c:v>#N/A</c:v>
                </c:pt>
                <c:pt idx="9">
                  <c:v>0.09</c:v>
                </c:pt>
              </c:numCache>
            </c:numRef>
          </c:val>
          <c:extLst>
            <c:ext xmlns:c16="http://schemas.microsoft.com/office/drawing/2014/chart" uri="{C3380CC4-5D6E-409C-BE32-E72D297353CC}">
              <c16:uniqueId val="{00000004-501F-4B7A-8AB9-135490406FE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0.49</c:v>
                </c:pt>
                <c:pt idx="2">
                  <c:v>#N/A</c:v>
                </c:pt>
                <c:pt idx="3">
                  <c:v>0.71</c:v>
                </c:pt>
                <c:pt idx="4">
                  <c:v>#N/A</c:v>
                </c:pt>
                <c:pt idx="5">
                  <c:v>0.53</c:v>
                </c:pt>
                <c:pt idx="6">
                  <c:v>#N/A</c:v>
                </c:pt>
                <c:pt idx="7">
                  <c:v>0.56000000000000005</c:v>
                </c:pt>
                <c:pt idx="8">
                  <c:v>#N/A</c:v>
                </c:pt>
                <c:pt idx="9">
                  <c:v>0.4</c:v>
                </c:pt>
              </c:numCache>
            </c:numRef>
          </c:val>
          <c:extLst>
            <c:ext xmlns:c16="http://schemas.microsoft.com/office/drawing/2014/chart" uri="{C3380CC4-5D6E-409C-BE32-E72D297353CC}">
              <c16:uniqueId val="{00000005-501F-4B7A-8AB9-135490406FE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1.98</c:v>
                </c:pt>
                <c:pt idx="2">
                  <c:v>#N/A</c:v>
                </c:pt>
                <c:pt idx="3">
                  <c:v>1.48</c:v>
                </c:pt>
                <c:pt idx="4">
                  <c:v>#N/A</c:v>
                </c:pt>
                <c:pt idx="5">
                  <c:v>1.63</c:v>
                </c:pt>
                <c:pt idx="6">
                  <c:v>#N/A</c:v>
                </c:pt>
                <c:pt idx="7">
                  <c:v>1.29</c:v>
                </c:pt>
                <c:pt idx="8">
                  <c:v>#N/A</c:v>
                </c:pt>
                <c:pt idx="9">
                  <c:v>1.19</c:v>
                </c:pt>
              </c:numCache>
            </c:numRef>
          </c:val>
          <c:extLst>
            <c:ext xmlns:c16="http://schemas.microsoft.com/office/drawing/2014/chart" uri="{C3380CC4-5D6E-409C-BE32-E72D297353CC}">
              <c16:uniqueId val="{00000006-501F-4B7A-8AB9-135490406FE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1.36</c:v>
                </c:pt>
              </c:numCache>
            </c:numRef>
          </c:val>
          <c:extLst>
            <c:ext xmlns:c16="http://schemas.microsoft.com/office/drawing/2014/chart" uri="{C3380CC4-5D6E-409C-BE32-E72D297353CC}">
              <c16:uniqueId val="{00000007-501F-4B7A-8AB9-135490406FE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7.46</c:v>
                </c:pt>
                <c:pt idx="2">
                  <c:v>#N/A</c:v>
                </c:pt>
                <c:pt idx="3">
                  <c:v>7.03</c:v>
                </c:pt>
                <c:pt idx="4">
                  <c:v>#N/A</c:v>
                </c:pt>
                <c:pt idx="5">
                  <c:v>6.25</c:v>
                </c:pt>
                <c:pt idx="6">
                  <c:v>#N/A</c:v>
                </c:pt>
                <c:pt idx="7">
                  <c:v>6.12</c:v>
                </c:pt>
                <c:pt idx="8">
                  <c:v>#N/A</c:v>
                </c:pt>
                <c:pt idx="9">
                  <c:v>5.71</c:v>
                </c:pt>
              </c:numCache>
            </c:numRef>
          </c:val>
          <c:extLst>
            <c:ext xmlns:c16="http://schemas.microsoft.com/office/drawing/2014/chart" uri="{C3380CC4-5D6E-409C-BE32-E72D297353CC}">
              <c16:uniqueId val="{00000008-501F-4B7A-8AB9-135490406F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7.97</c:v>
                </c:pt>
                <c:pt idx="2">
                  <c:v>#N/A</c:v>
                </c:pt>
                <c:pt idx="3">
                  <c:v>5.08</c:v>
                </c:pt>
                <c:pt idx="4">
                  <c:v>#N/A</c:v>
                </c:pt>
                <c:pt idx="5">
                  <c:v>6.37</c:v>
                </c:pt>
                <c:pt idx="6">
                  <c:v>#N/A</c:v>
                </c:pt>
                <c:pt idx="7">
                  <c:v>6.57</c:v>
                </c:pt>
                <c:pt idx="8">
                  <c:v>#N/A</c:v>
                </c:pt>
                <c:pt idx="9">
                  <c:v>6.97</c:v>
                </c:pt>
              </c:numCache>
            </c:numRef>
          </c:val>
          <c:extLst>
            <c:ext xmlns:c16="http://schemas.microsoft.com/office/drawing/2014/chart" uri="{C3380CC4-5D6E-409C-BE32-E72D297353CC}">
              <c16:uniqueId val="{00000009-501F-4B7A-8AB9-135490406F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398</c:v>
                </c:pt>
                <c:pt idx="5">
                  <c:v>394</c:v>
                </c:pt>
                <c:pt idx="8">
                  <c:v>395</c:v>
                </c:pt>
                <c:pt idx="11">
                  <c:v>392</c:v>
                </c:pt>
                <c:pt idx="14">
                  <c:v>359</c:v>
                </c:pt>
              </c:numCache>
            </c:numRef>
          </c:val>
          <c:extLst>
            <c:ext xmlns:c16="http://schemas.microsoft.com/office/drawing/2014/chart" uri="{C3380CC4-5D6E-409C-BE32-E72D297353CC}">
              <c16:uniqueId val="{00000000-D6CA-4B2F-8D0E-A0AEE9C92F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CA-4B2F-8D0E-A0AEE9C92F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6CA-4B2F-8D0E-A0AEE9C92F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7</c:v>
                </c:pt>
                <c:pt idx="6">
                  <c:v>9</c:v>
                </c:pt>
                <c:pt idx="9">
                  <c:v>12</c:v>
                </c:pt>
                <c:pt idx="12">
                  <c:v>16</c:v>
                </c:pt>
              </c:numCache>
            </c:numRef>
          </c:val>
          <c:extLst>
            <c:ext xmlns:c16="http://schemas.microsoft.com/office/drawing/2014/chart" uri="{C3380CC4-5D6E-409C-BE32-E72D297353CC}">
              <c16:uniqueId val="{00000003-D6CA-4B2F-8D0E-A0AEE9C92F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200</c:v>
                </c:pt>
                <c:pt idx="3">
                  <c:v>209</c:v>
                </c:pt>
                <c:pt idx="6">
                  <c:v>204</c:v>
                </c:pt>
                <c:pt idx="9">
                  <c:v>185</c:v>
                </c:pt>
                <c:pt idx="12">
                  <c:v>134</c:v>
                </c:pt>
              </c:numCache>
            </c:numRef>
          </c:val>
          <c:extLst>
            <c:ext xmlns:c16="http://schemas.microsoft.com/office/drawing/2014/chart" uri="{C3380CC4-5D6E-409C-BE32-E72D297353CC}">
              <c16:uniqueId val="{00000004-D6CA-4B2F-8D0E-A0AEE9C92F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CA-4B2F-8D0E-A0AEE9C92F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CA-4B2F-8D0E-A0AEE9C92F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442</c:v>
                </c:pt>
                <c:pt idx="3">
                  <c:v>397</c:v>
                </c:pt>
                <c:pt idx="6">
                  <c:v>439</c:v>
                </c:pt>
                <c:pt idx="9">
                  <c:v>451</c:v>
                </c:pt>
                <c:pt idx="12">
                  <c:v>442</c:v>
                </c:pt>
              </c:numCache>
            </c:numRef>
          </c:val>
          <c:extLst>
            <c:ext xmlns:c16="http://schemas.microsoft.com/office/drawing/2014/chart" uri="{C3380CC4-5D6E-409C-BE32-E72D297353CC}">
              <c16:uniqueId val="{00000007-D6CA-4B2F-8D0E-A0AEE9C92F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248</c:v>
                </c:pt>
                <c:pt idx="2">
                  <c:v>#N/A</c:v>
                </c:pt>
                <c:pt idx="3">
                  <c:v>#N/A</c:v>
                </c:pt>
                <c:pt idx="4">
                  <c:v>219</c:v>
                </c:pt>
                <c:pt idx="5">
                  <c:v>#N/A</c:v>
                </c:pt>
                <c:pt idx="6">
                  <c:v>#N/A</c:v>
                </c:pt>
                <c:pt idx="7">
                  <c:v>257</c:v>
                </c:pt>
                <c:pt idx="8">
                  <c:v>#N/A</c:v>
                </c:pt>
                <c:pt idx="9">
                  <c:v>#N/A</c:v>
                </c:pt>
                <c:pt idx="10">
                  <c:v>256</c:v>
                </c:pt>
                <c:pt idx="11">
                  <c:v>#N/A</c:v>
                </c:pt>
                <c:pt idx="12">
                  <c:v>#N/A</c:v>
                </c:pt>
                <c:pt idx="13">
                  <c:v>233</c:v>
                </c:pt>
                <c:pt idx="14">
                  <c:v>#N/A</c:v>
                </c:pt>
              </c:numCache>
            </c:numRef>
          </c:val>
          <c:smooth val="0"/>
          <c:extLst>
            <c:ext xmlns:c16="http://schemas.microsoft.com/office/drawing/2014/chart" uri="{C3380CC4-5D6E-409C-BE32-E72D297353CC}">
              <c16:uniqueId val="{00000008-D6CA-4B2F-8D0E-A0AEE9C92F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4282</c:v>
                </c:pt>
                <c:pt idx="5">
                  <c:v>4096</c:v>
                </c:pt>
                <c:pt idx="8">
                  <c:v>3855</c:v>
                </c:pt>
                <c:pt idx="11">
                  <c:v>3629</c:v>
                </c:pt>
                <c:pt idx="14">
                  <c:v>3384</c:v>
                </c:pt>
              </c:numCache>
            </c:numRef>
          </c:val>
          <c:extLst>
            <c:ext xmlns:c16="http://schemas.microsoft.com/office/drawing/2014/chart" uri="{C3380CC4-5D6E-409C-BE32-E72D297353CC}">
              <c16:uniqueId val="{00000000-7C3B-44AB-B19B-E5EA7F2517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C3B-44AB-B19B-E5EA7F2517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1864</c:v>
                </c:pt>
                <c:pt idx="5">
                  <c:v>2484</c:v>
                </c:pt>
                <c:pt idx="8">
                  <c:v>2472</c:v>
                </c:pt>
                <c:pt idx="11">
                  <c:v>2550</c:v>
                </c:pt>
                <c:pt idx="14">
                  <c:v>2635</c:v>
                </c:pt>
              </c:numCache>
            </c:numRef>
          </c:val>
          <c:extLst>
            <c:ext xmlns:c16="http://schemas.microsoft.com/office/drawing/2014/chart" uri="{C3380CC4-5D6E-409C-BE32-E72D297353CC}">
              <c16:uniqueId val="{00000002-7C3B-44AB-B19B-E5EA7F2517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3B-44AB-B19B-E5EA7F2517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3B-44AB-B19B-E5EA7F2517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3B-44AB-B19B-E5EA7F2517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c:v>
                </c:pt>
                <c:pt idx="3">
                  <c:v>867</c:v>
                </c:pt>
                <c:pt idx="6">
                  <c:v>827</c:v>
                </c:pt>
                <c:pt idx="9">
                  <c:v>787</c:v>
                </c:pt>
                <c:pt idx="12">
                  <c:v>804</c:v>
                </c:pt>
              </c:numCache>
            </c:numRef>
          </c:val>
          <c:extLst>
            <c:ext xmlns:c16="http://schemas.microsoft.com/office/drawing/2014/chart" uri="{C3380CC4-5D6E-409C-BE32-E72D297353CC}">
              <c16:uniqueId val="{00000006-7C3B-44AB-B19B-E5EA7F2517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175</c:v>
                </c:pt>
                <c:pt idx="3">
                  <c:v>167</c:v>
                </c:pt>
                <c:pt idx="6">
                  <c:v>160</c:v>
                </c:pt>
                <c:pt idx="9">
                  <c:v>182</c:v>
                </c:pt>
                <c:pt idx="12">
                  <c:v>176</c:v>
                </c:pt>
              </c:numCache>
            </c:numRef>
          </c:val>
          <c:extLst>
            <c:ext xmlns:c16="http://schemas.microsoft.com/office/drawing/2014/chart" uri="{C3380CC4-5D6E-409C-BE32-E72D297353CC}">
              <c16:uniqueId val="{00000007-7C3B-44AB-B19B-E5EA7F2517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2239</c:v>
                </c:pt>
                <c:pt idx="3">
                  <c:v>2061</c:v>
                </c:pt>
                <c:pt idx="6">
                  <c:v>1888</c:v>
                </c:pt>
                <c:pt idx="9">
                  <c:v>1774</c:v>
                </c:pt>
                <c:pt idx="12">
                  <c:v>1661</c:v>
                </c:pt>
              </c:numCache>
            </c:numRef>
          </c:val>
          <c:extLst>
            <c:ext xmlns:c16="http://schemas.microsoft.com/office/drawing/2014/chart" uri="{C3380CC4-5D6E-409C-BE32-E72D297353CC}">
              <c16:uniqueId val="{00000008-7C3B-44AB-B19B-E5EA7F2517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7C3B-44AB-B19B-E5EA7F2517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4636</c:v>
                </c:pt>
                <c:pt idx="3">
                  <c:v>4469</c:v>
                </c:pt>
                <c:pt idx="6">
                  <c:v>4235</c:v>
                </c:pt>
                <c:pt idx="9">
                  <c:v>3978</c:v>
                </c:pt>
                <c:pt idx="12">
                  <c:v>3764</c:v>
                </c:pt>
              </c:numCache>
            </c:numRef>
          </c:val>
          <c:extLst>
            <c:ext xmlns:c16="http://schemas.microsoft.com/office/drawing/2014/chart" uri="{C3380CC4-5D6E-409C-BE32-E72D297353CC}">
              <c16:uniqueId val="{0000000A-7C3B-44AB-B19B-E5EA7F2517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1789</c:v>
                </c:pt>
                <c:pt idx="2">
                  <c:v>#N/A</c:v>
                </c:pt>
                <c:pt idx="3">
                  <c:v>#N/A</c:v>
                </c:pt>
                <c:pt idx="4">
                  <c:v>983</c:v>
                </c:pt>
                <c:pt idx="5">
                  <c:v>#N/A</c:v>
                </c:pt>
                <c:pt idx="6">
                  <c:v>#N/A</c:v>
                </c:pt>
                <c:pt idx="7">
                  <c:v>784</c:v>
                </c:pt>
                <c:pt idx="8">
                  <c:v>#N/A</c:v>
                </c:pt>
                <c:pt idx="9">
                  <c:v>#N/A</c:v>
                </c:pt>
                <c:pt idx="10">
                  <c:v>542</c:v>
                </c:pt>
                <c:pt idx="11">
                  <c:v>#N/A</c:v>
                </c:pt>
                <c:pt idx="12">
                  <c:v>#N/A</c:v>
                </c:pt>
                <c:pt idx="13">
                  <c:v>386</c:v>
                </c:pt>
                <c:pt idx="14">
                  <c:v>#N/A</c:v>
                </c:pt>
              </c:numCache>
            </c:numRef>
          </c:val>
          <c:smooth val="0"/>
          <c:extLst>
            <c:ext xmlns:c16="http://schemas.microsoft.com/office/drawing/2014/chart" uri="{C3380CC4-5D6E-409C-BE32-E72D297353CC}">
              <c16:uniqueId val="{0000000B-7C3B-44AB-B19B-E5EA7F2517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1428</c:v>
                </c:pt>
                <c:pt idx="1">
                  <c:v>1514</c:v>
                </c:pt>
                <c:pt idx="2">
                  <c:v>1639</c:v>
                </c:pt>
              </c:numCache>
            </c:numRef>
          </c:val>
          <c:extLst>
            <c:ext xmlns:c16="http://schemas.microsoft.com/office/drawing/2014/chart" uri="{C3380CC4-5D6E-409C-BE32-E72D297353CC}">
              <c16:uniqueId val="{00000000-8402-4AB7-8F83-2187BE50FA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540</c:v>
                </c:pt>
                <c:pt idx="1">
                  <c:v>545</c:v>
                </c:pt>
                <c:pt idx="2">
                  <c:v>547</c:v>
                </c:pt>
              </c:numCache>
            </c:numRef>
          </c:val>
          <c:extLst>
            <c:ext xmlns:c16="http://schemas.microsoft.com/office/drawing/2014/chart" uri="{C3380CC4-5D6E-409C-BE32-E72D297353CC}">
              <c16:uniqueId val="{00000001-8402-4AB7-8F83-2187BE50FA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c:v>
                </c:pt>
                <c:pt idx="1">
                  <c:v>27</c:v>
                </c:pt>
                <c:pt idx="2">
                  <c:v>19</c:v>
                </c:pt>
              </c:numCache>
            </c:numRef>
          </c:val>
          <c:extLst>
            <c:ext xmlns:c16="http://schemas.microsoft.com/office/drawing/2014/chart" uri="{C3380CC4-5D6E-409C-BE32-E72D297353CC}">
              <c16:uniqueId val="{00000002-8402-4AB7-8F83-2187BE50FA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H15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年度臨時財政対策債の償還</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終了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なった。また、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年度の公営企業債の元利償還金に対する繰入金については、下水道事業会計の過年度借入分の償還が終了したことにより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百万円減となった。</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実質公債費比率の分子が減となったため実質公債費比率が減となった。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一般会計においては大きな起債発行がなく、償還額が借入額を上回ったことから地方債残高が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214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百万円減となった。また、下水道事業会計も同様に地方債残高が減となったことから公営企業債等繰入見込額も減となった。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これらの将来負担比率の分子要素が減少したことから将来負担比率が減となった。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新潟県田上町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前年度の決算剰余金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百万円を積み立てたが、一方で人件費の上昇等による各種委託料や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の増加などによる財源不足のため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年度にかけて実施した道の駅などの整備に係る元金償還に充当するために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百万円を取り崩したほか、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臨時財政対策債償還基金費が追加交付されたことに伴い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その他特定目的基金については、地域福祉基金において老人福祉施設（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康養園・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心起園）の修繕のため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各基金の目的のとおり運用していくが、財政調整基金は災害等の不測の事態に備え基金残高は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億円を確保していく。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地域福祉基金：地域における保健福祉活動の推進</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スポーツ振興基金：スポーツの振興を図る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林業振興基金：林業振興の推進</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観光施設整備基金：観光施設の整備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音楽振興基金：町の音楽振興の推進</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地域福祉基金：老人福祉施設（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康養園・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心起園）の修繕のため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観光施設整備基金：観光施設の整備のため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それぞれの基金目的のとおり運用を行う。</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前年度の決算剰余金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百万円を積み立てたが、一方で人件費の上昇等による各種委託料</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一部事務組合負担金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の増加などによる財源不足のため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災害等の不測の事態に備え基金残高は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億円を確保していく。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年度にかけて実施した道の駅などの整備に係る元金償還に充当するために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百万円を取り崩したほか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年度普通交付税再算定による</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臨時財政対策債償還基金費が追加交付されたことに伴い</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積み立てた。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年度以降も道の駅建設の元金償還に充当するため一定額の取崩しを行っていく。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町内に中心となる産業がなく財政基盤が弱いため、類似団体平均を下回っている。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町税等の一般財源の増収が期待できる状況でないため、実施事業の見直し等歳出の抑制に努める。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125413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した。要因としては、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最低賃金上昇に伴う人件費の増加や物価高騰による委託料等の物件費の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増加により比率が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べ低い水準ではあるが、今後、高齢化に伴い扶助費や介護保険特別会計繰出金、施設の維持管理経費の増加が見込まれることから、できる限り既存事業の見直しを進め経常経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518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9518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136948</xdr:rowOff>
    </xdr:from>
    <xdr:to>
      <xdr:col>15</xdr:col>
      <xdr:colOff>82550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66848"/>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64</xdr:row>
      <xdr:rowOff>87630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66848"/>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40022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86148</xdr:rowOff>
    </xdr:from>
    <xdr:to>
      <xdr:col>11</xdr:col>
      <xdr:colOff>82550</xdr:colOff>
      <xdr:row>63</xdr:row>
      <xdr:rowOff>16298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26475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類似団体平均と比較して下回る状況が続いている。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今後も職員適正化計画による職員数の管理に加え、事務の効率化などによりコストの縮小に努める。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66890</xdr:rowOff>
    </xdr:from>
    <xdr:to>
      <xdr:col>23</xdr:col>
      <xdr:colOff>133350</xdr:colOff>
      <xdr:row>82</xdr:row>
      <xdr:rowOff>87739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25790"/>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66890</xdr:rowOff>
    </xdr:from>
    <xdr:to>
      <xdr:col>19</xdr:col>
      <xdr:colOff>133350</xdr:colOff>
      <xdr:row>82</xdr:row>
      <xdr:rowOff>74400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25790"/>
          <a:ext cx="889000" cy="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61404</xdr:rowOff>
    </xdr:from>
    <xdr:to>
      <xdr:col>15</xdr:col>
      <xdr:colOff>82550</xdr:colOff>
      <xdr:row>82</xdr:row>
      <xdr:rowOff>74400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20304"/>
          <a:ext cx="889000" cy="1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60725</xdr:rowOff>
    </xdr:from>
    <xdr:to>
      <xdr:col>11</xdr:col>
      <xdr:colOff>31750</xdr:colOff>
      <xdr:row>82</xdr:row>
      <xdr:rowOff>61404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19625"/>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36939</xdr:rowOff>
    </xdr:from>
    <xdr:to>
      <xdr:col>23</xdr:col>
      <xdr:colOff>184150</xdr:colOff>
      <xdr:row>82</xdr:row>
      <xdr:rowOff>138539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129666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1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16090</xdr:rowOff>
    </xdr:from>
    <xdr:to>
      <xdr:col>19</xdr:col>
      <xdr:colOff>184150</xdr:colOff>
      <xdr:row>82</xdr:row>
      <xdr:rowOff>117690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127867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23600</xdr:rowOff>
    </xdr:from>
    <xdr:to>
      <xdr:col>15</xdr:col>
      <xdr:colOff>133350</xdr:colOff>
      <xdr:row>82</xdr:row>
      <xdr:rowOff>125200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135377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10604</xdr:rowOff>
    </xdr:from>
    <xdr:to>
      <xdr:col>11</xdr:col>
      <xdr:colOff>82550</xdr:colOff>
      <xdr:row>82</xdr:row>
      <xdr:rowOff>112204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122381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9925</xdr:rowOff>
    </xdr:from>
    <xdr:to>
      <xdr:col>7</xdr:col>
      <xdr:colOff>31750</xdr:colOff>
      <xdr:row>82</xdr:row>
      <xdr:rowOff>111525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121702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県に準じた職員給与の支給を行っており、類似団体平均に比べ下回っている。今後も引き続き給与水準の適正化に努める。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47272</xdr:rowOff>
    </xdr:from>
    <xdr:to>
      <xdr:col>81</xdr:col>
      <xdr:colOff>44450</xdr:colOff>
      <xdr:row>82</xdr:row>
      <xdr:rowOff>50095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34722"/>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47272</xdr:rowOff>
    </xdr:from>
    <xdr:to>
      <xdr:col>77</xdr:col>
      <xdr:colOff>44450</xdr:colOff>
      <xdr:row>81</xdr:row>
      <xdr:rowOff>87489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347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81</xdr:row>
      <xdr:rowOff>114300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749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143934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167922</xdr:rowOff>
    </xdr:from>
    <xdr:to>
      <xdr:col>77</xdr:col>
      <xdr:colOff>95250</xdr:colOff>
      <xdr:row>81</xdr:row>
      <xdr:rowOff>98072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108249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5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36689</xdr:rowOff>
    </xdr:from>
    <xdr:to>
      <xdr:col>73</xdr:col>
      <xdr:colOff>44450</xdr:colOff>
      <xdr:row>81</xdr:row>
      <xdr:rowOff>138289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148466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定員適正化計画を策定し、必要最低限の採用を行っており、類似団体平均を下回る状況である。今後も引き続き現在の水準を維持できるよう努める。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89941</xdr:rowOff>
    </xdr:from>
    <xdr:to>
      <xdr:col>81</xdr:col>
      <xdr:colOff>44450</xdr:colOff>
      <xdr:row>61</xdr:row>
      <xdr:rowOff>96215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48391"/>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81255</xdr:rowOff>
    </xdr:from>
    <xdr:to>
      <xdr:col>77</xdr:col>
      <xdr:colOff>44450</xdr:colOff>
      <xdr:row>61</xdr:row>
      <xdr:rowOff>89941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39705"/>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74016</xdr:rowOff>
    </xdr:from>
    <xdr:to>
      <xdr:col>72</xdr:col>
      <xdr:colOff>203200</xdr:colOff>
      <xdr:row>61</xdr:row>
      <xdr:rowOff>81255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3246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65811</xdr:rowOff>
    </xdr:from>
    <xdr:to>
      <xdr:col>68</xdr:col>
      <xdr:colOff>152400</xdr:colOff>
      <xdr:row>61</xdr:row>
      <xdr:rowOff>74016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24261"/>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45415</xdr:rowOff>
    </xdr:from>
    <xdr:to>
      <xdr:col>81</xdr:col>
      <xdr:colOff>95250</xdr:colOff>
      <xdr:row>61</xdr:row>
      <xdr:rowOff>147015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61942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4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39141</xdr:rowOff>
    </xdr:from>
    <xdr:to>
      <xdr:col>77</xdr:col>
      <xdr:colOff>95250</xdr:colOff>
      <xdr:row>61</xdr:row>
      <xdr:rowOff>140741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150918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66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30455</xdr:rowOff>
    </xdr:from>
    <xdr:to>
      <xdr:col>73</xdr:col>
      <xdr:colOff>44450</xdr:colOff>
      <xdr:row>61</xdr:row>
      <xdr:rowOff>132055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142232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23216</xdr:rowOff>
    </xdr:from>
    <xdr:to>
      <xdr:col>68</xdr:col>
      <xdr:colOff>203200</xdr:colOff>
      <xdr:row>61</xdr:row>
      <xdr:rowOff>124816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134993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126788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各年度の単年度比率は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％となっている。実質公債費比率は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ヵ年平均で算出されることから、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年度の単年度比率を比較すると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百万円増加となっていることにより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している。このため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今後については、町民ニーズを的確に把握し、起債に頼らない財政運営に努める。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146304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946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946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1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119634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5256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112031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年度は大きな起債発行を行わなかったことにより、償還額が借入額を上回り地方債残高が減少したことなどから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ポイント将来負担比率が減少した。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年度以降も地方債現在高が減少し将来負担比率は減少していく見込みであるが、実施事業の適正化を図り、将来負担比率の上昇を抑制していくよう努める。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164694</xdr:rowOff>
    </xdr:from>
    <xdr:to>
      <xdr:col>81</xdr:col>
      <xdr:colOff>44450</xdr:colOff>
      <xdr:row>15</xdr:row>
      <xdr:rowOff>43434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64994"/>
          <a:ext cx="8382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43434</xdr:rowOff>
    </xdr:from>
    <xdr:to>
      <xdr:col>77</xdr:col>
      <xdr:colOff>44450</xdr:colOff>
      <xdr:row>15</xdr:row>
      <xdr:rowOff>120650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151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16</xdr:row>
      <xdr:rowOff>3251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92400"/>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3251</xdr:rowOff>
    </xdr:from>
    <xdr:to>
      <xdr:col>68</xdr:col>
      <xdr:colOff>152400</xdr:colOff>
      <xdr:row>17</xdr:row>
      <xdr:rowOff>122326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46451"/>
          <a:ext cx="889000" cy="2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113894</xdr:rowOff>
    </xdr:from>
    <xdr:to>
      <xdr:col>81</xdr:col>
      <xdr:colOff>95250</xdr:colOff>
      <xdr:row>15</xdr:row>
      <xdr:rowOff>44044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85971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164084</xdr:rowOff>
    </xdr:from>
    <xdr:to>
      <xdr:col>77</xdr:col>
      <xdr:colOff>95250</xdr:colOff>
      <xdr:row>15</xdr:row>
      <xdr:rowOff>94234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79011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50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123901</xdr:rowOff>
    </xdr:from>
    <xdr:to>
      <xdr:col>68</xdr:col>
      <xdr:colOff>203200</xdr:colOff>
      <xdr:row>16</xdr:row>
      <xdr:rowOff>54051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38828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8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71526</xdr:rowOff>
    </xdr:from>
    <xdr:to>
      <xdr:col>64</xdr:col>
      <xdr:colOff>152400</xdr:colOff>
      <xdr:row>18</xdr:row>
      <xdr:rowOff>1676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157903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7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職員適正化計画に基づき、必要最小限の人員で運営し県に準じた給与支給を行っており、類似団体平均と同程度の水準である。今後も引き続き現在の状況を維持できるよう努める。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20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2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類似団体平均を下回る状況が続いている。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年度に引き続き原油価格高騰に伴う電気・ガス料金の上昇の影響を受け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た。また、人件費の上昇等により各種委託料も増加傾向にあることから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今後も引き続き抑制可能な歳出を検証し、経費の縮減を図っていく。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15</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1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15</xdr:row>
      <xdr:rowOff>98425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6511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xdr:rowOff>
    </xdr:from>
    <xdr:to>
      <xdr:col>73</xdr:col>
      <xdr:colOff>180975</xdr:colOff>
      <xdr:row>15</xdr:row>
      <xdr:rowOff>98425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749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749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28575</xdr:rowOff>
    </xdr:from>
    <xdr:to>
      <xdr:col>78</xdr:col>
      <xdr:colOff>120650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6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123825</xdr:rowOff>
    </xdr:from>
    <xdr:to>
      <xdr:col>69</xdr:col>
      <xdr:colOff>142875</xdr:colOff>
      <xdr:row>15</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現在は類似団体の平均を下回っているが、障害者自立支援事業に係る額が増加しており、今後も増加が見込まれる。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75293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05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129722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類似団体平均を上回る状況が続いている。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年度より下水道事業、集落排水事業特別会計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が法適化したことに伴い、繰出金が減少し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61</xdr:row>
      <xdr:rowOff>130810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7016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130810</xdr:rowOff>
    </xdr:from>
    <xdr:to>
      <xdr:col>78</xdr:col>
      <xdr:colOff>69850</xdr:colOff>
      <xdr:row>62</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589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123190</xdr:rowOff>
    </xdr:from>
    <xdr:to>
      <xdr:col>73</xdr:col>
      <xdr:colOff>180975</xdr:colOff>
      <xdr:row>62</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581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123190</xdr:rowOff>
    </xdr:from>
    <xdr:to>
      <xdr:col>69</xdr:col>
      <xdr:colOff>92075</xdr:colOff>
      <xdr:row>62</xdr:row>
      <xdr:rowOff>27940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581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123207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xdr:rowOff>
    </xdr:from>
    <xdr:to>
      <xdr:col>82</xdr:col>
      <xdr:colOff>158750</xdr:colOff>
      <xdr:row>59</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147337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80010</xdr:rowOff>
    </xdr:from>
    <xdr:to>
      <xdr:col>78</xdr:col>
      <xdr:colOff>120650</xdr:colOff>
      <xdr:row>62</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166387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62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133350</xdr:rowOff>
    </xdr:from>
    <xdr:to>
      <xdr:col>74</xdr:col>
      <xdr:colOff>31750</xdr:colOff>
      <xdr:row>62</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72390</xdr:rowOff>
    </xdr:from>
    <xdr:to>
      <xdr:col>69</xdr:col>
      <xdr:colOff>142875</xdr:colOff>
      <xdr:row>62</xdr:row>
      <xdr:rowOff>2540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158767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6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148590</xdr:rowOff>
    </xdr:from>
    <xdr:to>
      <xdr:col>65</xdr:col>
      <xdr:colOff>53975</xdr:colOff>
      <xdr:row>62</xdr:row>
      <xdr:rowOff>78740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63517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下水道事業、集落排水事業特別会計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が法適化したことに伴い、繰出金が減少し、補助金が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加した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ことなどから前年度に比べ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年度以降は概ね横ばいで推移していく見込み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が、今後も支出にあっては、実施内容や事業効果を検証し、必要な事業の見直しを行う等、適切な執行に努める。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9521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19558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地域学習センター</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道の駅情報発信施設の整備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に係る元金償還が開始された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H15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年度臨時財政対策債の償還終了</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により償還額が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となり、対</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年度以降は概ね横ばいで推移していく見込みである。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160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25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061187"/>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30987</xdr:rowOff>
    </xdr:from>
    <xdr:to>
      <xdr:col>11</xdr:col>
      <xdr:colOff>9525</xdr:colOff>
      <xdr:row>76</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611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類似団体平均並みの水準で推移している。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人件費及び物件費における比率が増加したこと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159004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297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92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77</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9260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136005</xdr:rowOff>
    </xdr:from>
    <xdr:to>
      <xdr:col>29</xdr:col>
      <xdr:colOff>127000</xdr:colOff>
      <xdr:row>17</xdr:row>
      <xdr:rowOff>8927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26830"/>
          <a:ext cx="647700" cy="4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8927</xdr:rowOff>
    </xdr:from>
    <xdr:to>
      <xdr:col>26</xdr:col>
      <xdr:colOff>50800</xdr:colOff>
      <xdr:row>17</xdr:row>
      <xdr:rowOff>24828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71202"/>
          <a:ext cx="698500" cy="15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24828</xdr:rowOff>
    </xdr:from>
    <xdr:to>
      <xdr:col>22</xdr:col>
      <xdr:colOff>114300</xdr:colOff>
      <xdr:row>17</xdr:row>
      <xdr:rowOff>34251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87103"/>
          <a:ext cx="698500" cy="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34251</xdr:rowOff>
    </xdr:from>
    <xdr:to>
      <xdr:col>18</xdr:col>
      <xdr:colOff>177800</xdr:colOff>
      <xdr:row>17</xdr:row>
      <xdr:rowOff>52370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6526"/>
          <a:ext cx="698500" cy="18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85205</xdr:rowOff>
    </xdr:from>
    <xdr:to>
      <xdr:col>29</xdr:col>
      <xdr:colOff>177800</xdr:colOff>
      <xdr:row>17</xdr:row>
      <xdr:rowOff>15355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7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57282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4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129577</xdr:rowOff>
    </xdr:from>
    <xdr:to>
      <xdr:col>26</xdr:col>
      <xdr:colOff>101600</xdr:colOff>
      <xdr:row>17</xdr:row>
      <xdr:rowOff>59727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20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44504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6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145478</xdr:rowOff>
    </xdr:from>
    <xdr:to>
      <xdr:col>22</xdr:col>
      <xdr:colOff>165100</xdr:colOff>
      <xdr:row>17</xdr:row>
      <xdr:rowOff>75628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3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60405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2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154901</xdr:rowOff>
    </xdr:from>
    <xdr:to>
      <xdr:col>19</xdr:col>
      <xdr:colOff>38100</xdr:colOff>
      <xdr:row>17</xdr:row>
      <xdr:rowOff>85051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5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69828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1570</xdr:rowOff>
    </xdr:from>
    <xdr:to>
      <xdr:col>15</xdr:col>
      <xdr:colOff>101600</xdr:colOff>
      <xdr:row>17</xdr:row>
      <xdr:rowOff>103170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6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87947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5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150164</xdr:rowOff>
    </xdr:from>
    <xdr:to>
      <xdr:col>29</xdr:col>
      <xdr:colOff>127000</xdr:colOff>
      <xdr:row>37</xdr:row>
      <xdr:rowOff>13862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03414"/>
          <a:ext cx="647700" cy="3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150164</xdr:rowOff>
    </xdr:from>
    <xdr:to>
      <xdr:col>26</xdr:col>
      <xdr:colOff>50800</xdr:colOff>
      <xdr:row>36</xdr:row>
      <xdr:rowOff>161271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03414"/>
          <a:ext cx="698500" cy="1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161271</xdr:rowOff>
    </xdr:from>
    <xdr:to>
      <xdr:col>22</xdr:col>
      <xdr:colOff>114300</xdr:colOff>
      <xdr:row>37</xdr:row>
      <xdr:rowOff>60934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14521"/>
          <a:ext cx="698500" cy="71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15310</xdr:rowOff>
    </xdr:from>
    <xdr:to>
      <xdr:col>18</xdr:col>
      <xdr:colOff>177800</xdr:colOff>
      <xdr:row>37</xdr:row>
      <xdr:rowOff>60934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40010"/>
          <a:ext cx="698500" cy="4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106589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99364</xdr:rowOff>
    </xdr:from>
    <xdr:to>
      <xdr:col>26</xdr:col>
      <xdr:colOff>101600</xdr:colOff>
      <xdr:row>37</xdr:row>
      <xdr:rowOff>29514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52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3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110471</xdr:rowOff>
    </xdr:from>
    <xdr:to>
      <xdr:col>22</xdr:col>
      <xdr:colOff>165100</xdr:colOff>
      <xdr:row>37</xdr:row>
      <xdr:rowOff>40621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63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25398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10134</xdr:rowOff>
    </xdr:from>
    <xdr:to>
      <xdr:col>19</xdr:col>
      <xdr:colOff>38100</xdr:colOff>
      <xdr:row>37</xdr:row>
      <xdr:rowOff>111734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135960</xdr:rowOff>
    </xdr:from>
    <xdr:to>
      <xdr:col>15</xdr:col>
      <xdr:colOff>101600</xdr:colOff>
      <xdr:row>37</xdr:row>
      <xdr:rowOff>66110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8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23068</xdr:rowOff>
    </xdr:from>
    <xdr:to>
      <xdr:col>24</xdr:col>
      <xdr:colOff>63500</xdr:colOff>
      <xdr:row>36</xdr:row>
      <xdr:rowOff>50893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95268"/>
          <a:ext cx="8382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50893</xdr:rowOff>
    </xdr:from>
    <xdr:to>
      <xdr:col>19</xdr:col>
      <xdr:colOff>177800</xdr:colOff>
      <xdr:row>36</xdr:row>
      <xdr:rowOff>63457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3093"/>
          <a:ext cx="8890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63457</xdr:rowOff>
    </xdr:from>
    <xdr:to>
      <xdr:col>15</xdr:col>
      <xdr:colOff>50800</xdr:colOff>
      <xdr:row>36</xdr:row>
      <xdr:rowOff>70251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5657"/>
          <a:ext cx="889000" cy="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70251</xdr:rowOff>
    </xdr:from>
    <xdr:to>
      <xdr:col>10</xdr:col>
      <xdr:colOff>114300</xdr:colOff>
      <xdr:row>36</xdr:row>
      <xdr:rowOff>84662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2451"/>
          <a:ext cx="8890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143718</xdr:rowOff>
    </xdr:from>
    <xdr:to>
      <xdr:col>24</xdr:col>
      <xdr:colOff>114300</xdr:colOff>
      <xdr:row>36</xdr:row>
      <xdr:rowOff>73868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122145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xdr:rowOff>
    </xdr:from>
    <xdr:to>
      <xdr:col>20</xdr:col>
      <xdr:colOff>38100</xdr:colOff>
      <xdr:row>36</xdr:row>
      <xdr:rowOff>101693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92820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6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12657</xdr:rowOff>
    </xdr:from>
    <xdr:to>
      <xdr:col>15</xdr:col>
      <xdr:colOff>101600</xdr:colOff>
      <xdr:row>36</xdr:row>
      <xdr:rowOff>114257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105384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19451</xdr:rowOff>
    </xdr:from>
    <xdr:to>
      <xdr:col>10</xdr:col>
      <xdr:colOff>165100</xdr:colOff>
      <xdr:row>36</xdr:row>
      <xdr:rowOff>121051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112178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33862</xdr:rowOff>
    </xdr:from>
    <xdr:to>
      <xdr:col>6</xdr:col>
      <xdr:colOff>38100</xdr:colOff>
      <xdr:row>36</xdr:row>
      <xdr:rowOff>135462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126589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91191</xdr:rowOff>
    </xdr:from>
    <xdr:to>
      <xdr:col>24</xdr:col>
      <xdr:colOff>63500</xdr:colOff>
      <xdr:row>58</xdr:row>
      <xdr:rowOff>100404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35291"/>
          <a:ext cx="8382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78487</xdr:rowOff>
    </xdr:from>
    <xdr:to>
      <xdr:col>19</xdr:col>
      <xdr:colOff>177800</xdr:colOff>
      <xdr:row>58</xdr:row>
      <xdr:rowOff>100404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22587"/>
          <a:ext cx="889000" cy="2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78487</xdr:rowOff>
    </xdr:from>
    <xdr:to>
      <xdr:col>15</xdr:col>
      <xdr:colOff>50800</xdr:colOff>
      <xdr:row>58</xdr:row>
      <xdr:rowOff>91818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22587"/>
          <a:ext cx="889000" cy="1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91818</xdr:rowOff>
    </xdr:from>
    <xdr:to>
      <xdr:col>10</xdr:col>
      <xdr:colOff>114300</xdr:colOff>
      <xdr:row>58</xdr:row>
      <xdr:rowOff>96282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35918"/>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40391</xdr:rowOff>
    </xdr:from>
    <xdr:to>
      <xdr:col>24</xdr:col>
      <xdr:colOff>114300</xdr:colOff>
      <xdr:row>58</xdr:row>
      <xdr:rowOff>141991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126768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49604</xdr:rowOff>
    </xdr:from>
    <xdr:to>
      <xdr:col>20</xdr:col>
      <xdr:colOff>38100</xdr:colOff>
      <xdr:row>58</xdr:row>
      <xdr:rowOff>151204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142331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8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27687</xdr:rowOff>
    </xdr:from>
    <xdr:to>
      <xdr:col>15</xdr:col>
      <xdr:colOff>101600</xdr:colOff>
      <xdr:row>58</xdr:row>
      <xdr:rowOff>129287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120414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6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41018</xdr:rowOff>
    </xdr:from>
    <xdr:to>
      <xdr:col>10</xdr:col>
      <xdr:colOff>165100</xdr:colOff>
      <xdr:row>58</xdr:row>
      <xdr:rowOff>142618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45482</xdr:rowOff>
    </xdr:from>
    <xdr:to>
      <xdr:col>6</xdr:col>
      <xdr:colOff>38100</xdr:colOff>
      <xdr:row>58</xdr:row>
      <xdr:rowOff>147082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138209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167658</xdr:rowOff>
    </xdr:from>
    <xdr:to>
      <xdr:col>24</xdr:col>
      <xdr:colOff>63500</xdr:colOff>
      <xdr:row>76</xdr:row>
      <xdr:rowOff>28829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26408"/>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28829</xdr:rowOff>
    </xdr:from>
    <xdr:to>
      <xdr:col>19</xdr:col>
      <xdr:colOff>177800</xdr:colOff>
      <xdr:row>76</xdr:row>
      <xdr:rowOff>35939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59029"/>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35939</xdr:rowOff>
    </xdr:from>
    <xdr:to>
      <xdr:col>15</xdr:col>
      <xdr:colOff>50800</xdr:colOff>
      <xdr:row>76</xdr:row>
      <xdr:rowOff>53358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66139"/>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136157</xdr:rowOff>
    </xdr:from>
    <xdr:to>
      <xdr:col>10</xdr:col>
      <xdr:colOff>114300</xdr:colOff>
      <xdr:row>76</xdr:row>
      <xdr:rowOff>53358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94907"/>
          <a:ext cx="889000" cy="8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129598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116858</xdr:rowOff>
    </xdr:from>
    <xdr:to>
      <xdr:col>24</xdr:col>
      <xdr:colOff>114300</xdr:colOff>
      <xdr:row>76</xdr:row>
      <xdr:rowOff>47008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139735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2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149479</xdr:rowOff>
    </xdr:from>
    <xdr:to>
      <xdr:col>20</xdr:col>
      <xdr:colOff>38100</xdr:colOff>
      <xdr:row>76</xdr:row>
      <xdr:rowOff>79629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96156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156589</xdr:rowOff>
    </xdr:from>
    <xdr:to>
      <xdr:col>15</xdr:col>
      <xdr:colOff>101600</xdr:colOff>
      <xdr:row>76</xdr:row>
      <xdr:rowOff>86739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103265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2558</xdr:rowOff>
    </xdr:from>
    <xdr:to>
      <xdr:col>10</xdr:col>
      <xdr:colOff>165100</xdr:colOff>
      <xdr:row>76</xdr:row>
      <xdr:rowOff>104158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120685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85357</xdr:rowOff>
    </xdr:from>
    <xdr:to>
      <xdr:col>6</xdr:col>
      <xdr:colOff>38100</xdr:colOff>
      <xdr:row>76</xdr:row>
      <xdr:rowOff>15506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441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32034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7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4631</xdr:rowOff>
    </xdr:from>
    <xdr:to>
      <xdr:col>24</xdr:col>
      <xdr:colOff>63500</xdr:colOff>
      <xdr:row>97</xdr:row>
      <xdr:rowOff>122436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35281"/>
          <a:ext cx="838200" cy="1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122436</xdr:rowOff>
    </xdr:from>
    <xdr:to>
      <xdr:col>19</xdr:col>
      <xdr:colOff>177800</xdr:colOff>
      <xdr:row>97</xdr:row>
      <xdr:rowOff>164019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53086"/>
          <a:ext cx="8890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65949</xdr:rowOff>
    </xdr:from>
    <xdr:to>
      <xdr:col>15</xdr:col>
      <xdr:colOff>50800</xdr:colOff>
      <xdr:row>97</xdr:row>
      <xdr:rowOff>164019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96599"/>
          <a:ext cx="8890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65949</xdr:rowOff>
    </xdr:from>
    <xdr:to>
      <xdr:col>10</xdr:col>
      <xdr:colOff>114300</xdr:colOff>
      <xdr:row>98</xdr:row>
      <xdr:rowOff>81265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96599"/>
          <a:ext cx="8890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129238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125281</xdr:rowOff>
    </xdr:from>
    <xdr:to>
      <xdr:col>24</xdr:col>
      <xdr:colOff>114300</xdr:colOff>
      <xdr:row>97</xdr:row>
      <xdr:rowOff>55431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103708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71636</xdr:rowOff>
    </xdr:from>
    <xdr:to>
      <xdr:col>20</xdr:col>
      <xdr:colOff>38100</xdr:colOff>
      <xdr:row>98</xdr:row>
      <xdr:rowOff>1786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164363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113219</xdr:rowOff>
    </xdr:from>
    <xdr:to>
      <xdr:col>15</xdr:col>
      <xdr:colOff>101600</xdr:colOff>
      <xdr:row>98</xdr:row>
      <xdr:rowOff>43369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34496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15149</xdr:rowOff>
    </xdr:from>
    <xdr:to>
      <xdr:col>10</xdr:col>
      <xdr:colOff>165100</xdr:colOff>
      <xdr:row>97</xdr:row>
      <xdr:rowOff>116749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107876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30465</xdr:rowOff>
    </xdr:from>
    <xdr:to>
      <xdr:col>6</xdr:col>
      <xdr:colOff>38100</xdr:colOff>
      <xdr:row>98</xdr:row>
      <xdr:rowOff>132065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123192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116350</xdr:rowOff>
    </xdr:from>
    <xdr:to>
      <xdr:col>55</xdr:col>
      <xdr:colOff>0</xdr:colOff>
      <xdr:row>38</xdr:row>
      <xdr:rowOff>35158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60000"/>
          <a:ext cx="838200" cy="9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149278</xdr:rowOff>
    </xdr:from>
    <xdr:to>
      <xdr:col>50</xdr:col>
      <xdr:colOff>114300</xdr:colOff>
      <xdr:row>38</xdr:row>
      <xdr:rowOff>35158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2928"/>
          <a:ext cx="8890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149278</xdr:rowOff>
    </xdr:from>
    <xdr:to>
      <xdr:col>45</xdr:col>
      <xdr:colOff>177800</xdr:colOff>
      <xdr:row>38</xdr:row>
      <xdr:rowOff>46744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92928"/>
          <a:ext cx="889000" cy="6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43773</xdr:rowOff>
    </xdr:from>
    <xdr:to>
      <xdr:col>41</xdr:col>
      <xdr:colOff>50800</xdr:colOff>
      <xdr:row>38</xdr:row>
      <xdr:rowOff>46744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15973"/>
          <a:ext cx="889000" cy="3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142402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0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65550</xdr:rowOff>
    </xdr:from>
    <xdr:to>
      <xdr:col>55</xdr:col>
      <xdr:colOff>50800</xdr:colOff>
      <xdr:row>37</xdr:row>
      <xdr:rowOff>167150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43977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155808</xdr:rowOff>
    </xdr:from>
    <xdr:to>
      <xdr:col>50</xdr:col>
      <xdr:colOff>165100</xdr:colOff>
      <xdr:row>38</xdr:row>
      <xdr:rowOff>85958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77085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98478</xdr:rowOff>
    </xdr:from>
    <xdr:to>
      <xdr:col>46</xdr:col>
      <xdr:colOff>38100</xdr:colOff>
      <xdr:row>38</xdr:row>
      <xdr:rowOff>28628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19755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167394</xdr:rowOff>
    </xdr:from>
    <xdr:to>
      <xdr:col>41</xdr:col>
      <xdr:colOff>101600</xdr:colOff>
      <xdr:row>38</xdr:row>
      <xdr:rowOff>97544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88671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164423</xdr:rowOff>
    </xdr:from>
    <xdr:to>
      <xdr:col>36</xdr:col>
      <xdr:colOff>165100</xdr:colOff>
      <xdr:row>36</xdr:row>
      <xdr:rowOff>94573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85700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5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70866</xdr:rowOff>
    </xdr:from>
    <xdr:to>
      <xdr:col>55</xdr:col>
      <xdr:colOff>0</xdr:colOff>
      <xdr:row>58</xdr:row>
      <xdr:rowOff>82625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14966"/>
          <a:ext cx="838200" cy="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70866</xdr:rowOff>
    </xdr:from>
    <xdr:to>
      <xdr:col>50</xdr:col>
      <xdr:colOff>114300</xdr:colOff>
      <xdr:row>58</xdr:row>
      <xdr:rowOff>86914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1496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86914</xdr:rowOff>
    </xdr:from>
    <xdr:to>
      <xdr:col>45</xdr:col>
      <xdr:colOff>177800</xdr:colOff>
      <xdr:row>58</xdr:row>
      <xdr:rowOff>103494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31014"/>
          <a:ext cx="8890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56574</xdr:rowOff>
    </xdr:from>
    <xdr:to>
      <xdr:col>41</xdr:col>
      <xdr:colOff>50800</xdr:colOff>
      <xdr:row>58</xdr:row>
      <xdr:rowOff>103494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29224"/>
          <a:ext cx="889000" cy="2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31825</xdr:rowOff>
    </xdr:from>
    <xdr:to>
      <xdr:col>55</xdr:col>
      <xdr:colOff>50800</xdr:colOff>
      <xdr:row>58</xdr:row>
      <xdr:rowOff>133425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118202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20066</xdr:rowOff>
    </xdr:from>
    <xdr:to>
      <xdr:col>50</xdr:col>
      <xdr:colOff>165100</xdr:colOff>
      <xdr:row>58</xdr:row>
      <xdr:rowOff>121666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112793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36114</xdr:rowOff>
    </xdr:from>
    <xdr:to>
      <xdr:col>46</xdr:col>
      <xdr:colOff>38100</xdr:colOff>
      <xdr:row>58</xdr:row>
      <xdr:rowOff>137714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128841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7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52694</xdr:rowOff>
    </xdr:from>
    <xdr:to>
      <xdr:col>41</xdr:col>
      <xdr:colOff>101600</xdr:colOff>
      <xdr:row>58</xdr:row>
      <xdr:rowOff>154294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145421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8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5774</xdr:rowOff>
    </xdr:from>
    <xdr:to>
      <xdr:col>36</xdr:col>
      <xdr:colOff>165100</xdr:colOff>
      <xdr:row>57</xdr:row>
      <xdr:rowOff>107374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123901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5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169075</xdr:rowOff>
    </xdr:from>
    <xdr:to>
      <xdr:col>55</xdr:col>
      <xdr:colOff>0</xdr:colOff>
      <xdr:row>78</xdr:row>
      <xdr:rowOff>2963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70725"/>
          <a:ext cx="838200" cy="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169075</xdr:rowOff>
    </xdr:from>
    <xdr:to>
      <xdr:col>50</xdr:col>
      <xdr:colOff>114300</xdr:colOff>
      <xdr:row>78</xdr:row>
      <xdr:rowOff>18542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0725"/>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16170</xdr:rowOff>
    </xdr:from>
    <xdr:to>
      <xdr:col>45</xdr:col>
      <xdr:colOff>177800</xdr:colOff>
      <xdr:row>78</xdr:row>
      <xdr:rowOff>18542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89270"/>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14765</xdr:rowOff>
    </xdr:from>
    <xdr:to>
      <xdr:col>41</xdr:col>
      <xdr:colOff>50800</xdr:colOff>
      <xdr:row>78</xdr:row>
      <xdr:rowOff>16170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44965"/>
          <a:ext cx="889000" cy="34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65642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123613</xdr:rowOff>
    </xdr:from>
    <xdr:to>
      <xdr:col>55</xdr:col>
      <xdr:colOff>50800</xdr:colOff>
      <xdr:row>78</xdr:row>
      <xdr:rowOff>53763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38540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118275</xdr:rowOff>
    </xdr:from>
    <xdr:to>
      <xdr:col>50</xdr:col>
      <xdr:colOff>165100</xdr:colOff>
      <xdr:row>78</xdr:row>
      <xdr:rowOff>48425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39552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1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139192</xdr:rowOff>
    </xdr:from>
    <xdr:to>
      <xdr:col>46</xdr:col>
      <xdr:colOff>38100</xdr:colOff>
      <xdr:row>78</xdr:row>
      <xdr:rowOff>69342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60469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136820</xdr:rowOff>
    </xdr:from>
    <xdr:to>
      <xdr:col>41</xdr:col>
      <xdr:colOff>101600</xdr:colOff>
      <xdr:row>78</xdr:row>
      <xdr:rowOff>66970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58097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135414</xdr:rowOff>
    </xdr:from>
    <xdr:to>
      <xdr:col>36</xdr:col>
      <xdr:colOff>165100</xdr:colOff>
      <xdr:row>76</xdr:row>
      <xdr:rowOff>65565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94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82091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6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87852</xdr:rowOff>
    </xdr:from>
    <xdr:to>
      <xdr:col>55</xdr:col>
      <xdr:colOff>0</xdr:colOff>
      <xdr:row>98</xdr:row>
      <xdr:rowOff>102891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89952"/>
          <a:ext cx="838200" cy="1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87852</xdr:rowOff>
    </xdr:from>
    <xdr:to>
      <xdr:col>50</xdr:col>
      <xdr:colOff>114300</xdr:colOff>
      <xdr:row>98</xdr:row>
      <xdr:rowOff>96120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8995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96120</xdr:rowOff>
    </xdr:from>
    <xdr:to>
      <xdr:col>45</xdr:col>
      <xdr:colOff>177800</xdr:colOff>
      <xdr:row>98</xdr:row>
      <xdr:rowOff>110688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8220"/>
          <a:ext cx="8890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41080</xdr:rowOff>
    </xdr:from>
    <xdr:to>
      <xdr:col>41</xdr:col>
      <xdr:colOff>50800</xdr:colOff>
      <xdr:row>98</xdr:row>
      <xdr:rowOff>110688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43180"/>
          <a:ext cx="889000" cy="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84772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52091</xdr:rowOff>
    </xdr:from>
    <xdr:to>
      <xdr:col>55</xdr:col>
      <xdr:colOff>50800</xdr:colOff>
      <xdr:row>98</xdr:row>
      <xdr:rowOff>153691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138468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37052</xdr:rowOff>
    </xdr:from>
    <xdr:to>
      <xdr:col>50</xdr:col>
      <xdr:colOff>165100</xdr:colOff>
      <xdr:row>98</xdr:row>
      <xdr:rowOff>138652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129779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45320</xdr:rowOff>
    </xdr:from>
    <xdr:to>
      <xdr:col>46</xdr:col>
      <xdr:colOff>38100</xdr:colOff>
      <xdr:row>98</xdr:row>
      <xdr:rowOff>146920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138047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4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59888</xdr:rowOff>
    </xdr:from>
    <xdr:to>
      <xdr:col>41</xdr:col>
      <xdr:colOff>101600</xdr:colOff>
      <xdr:row>98</xdr:row>
      <xdr:rowOff>161488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152615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161730</xdr:rowOff>
    </xdr:from>
    <xdr:to>
      <xdr:col>36</xdr:col>
      <xdr:colOff>165100</xdr:colOff>
      <xdr:row>98</xdr:row>
      <xdr:rowOff>91880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83007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107993</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3093"/>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107993</xdr:rowOff>
    </xdr:from>
    <xdr:to>
      <xdr:col>71</xdr:col>
      <xdr:colOff>177800</xdr:colOff>
      <xdr:row>38</xdr:row>
      <xdr:rowOff>135059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3093"/>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57193</xdr:rowOff>
    </xdr:from>
    <xdr:to>
      <xdr:col>72</xdr:col>
      <xdr:colOff>38100</xdr:colOff>
      <xdr:row>38</xdr:row>
      <xdr:rowOff>158793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149920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84259</xdr:rowOff>
    </xdr:from>
    <xdr:to>
      <xdr:col>67</xdr:col>
      <xdr:colOff>101600</xdr:colOff>
      <xdr:row>39</xdr:row>
      <xdr:rowOff>14409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5536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120320</xdr:rowOff>
    </xdr:from>
    <xdr:to>
      <xdr:col>85</xdr:col>
      <xdr:colOff>127000</xdr:colOff>
      <xdr:row>77</xdr:row>
      <xdr:rowOff>120337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21970"/>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120337</xdr:rowOff>
    </xdr:from>
    <xdr:to>
      <xdr:col>81</xdr:col>
      <xdr:colOff>50800</xdr:colOff>
      <xdr:row>77</xdr:row>
      <xdr:rowOff>129189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21987"/>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129189</xdr:rowOff>
    </xdr:from>
    <xdr:to>
      <xdr:col>76</xdr:col>
      <xdr:colOff>114300</xdr:colOff>
      <xdr:row>77</xdr:row>
      <xdr:rowOff>149214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30839"/>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133834</xdr:rowOff>
    </xdr:from>
    <xdr:to>
      <xdr:col>71</xdr:col>
      <xdr:colOff>177800</xdr:colOff>
      <xdr:row>77</xdr:row>
      <xdr:rowOff>149214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35484"/>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69520</xdr:rowOff>
    </xdr:from>
    <xdr:to>
      <xdr:col>85</xdr:col>
      <xdr:colOff>177800</xdr:colOff>
      <xdr:row>77</xdr:row>
      <xdr:rowOff>171120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155897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69537</xdr:rowOff>
    </xdr:from>
    <xdr:to>
      <xdr:col>81</xdr:col>
      <xdr:colOff>101600</xdr:colOff>
      <xdr:row>77</xdr:row>
      <xdr:rowOff>171137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162264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6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78389</xdr:rowOff>
    </xdr:from>
    <xdr:to>
      <xdr:col>76</xdr:col>
      <xdr:colOff>165100</xdr:colOff>
      <xdr:row>78</xdr:row>
      <xdr:rowOff>8539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171116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98414</xdr:rowOff>
    </xdr:from>
    <xdr:to>
      <xdr:col>72</xdr:col>
      <xdr:colOff>38100</xdr:colOff>
      <xdr:row>78</xdr:row>
      <xdr:rowOff>28564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19691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83034</xdr:rowOff>
    </xdr:from>
    <xdr:to>
      <xdr:col>67</xdr:col>
      <xdr:colOff>101600</xdr:colOff>
      <xdr:row>78</xdr:row>
      <xdr:rowOff>13184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4311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162237</xdr:rowOff>
    </xdr:from>
    <xdr:to>
      <xdr:col>85</xdr:col>
      <xdr:colOff>127000</xdr:colOff>
      <xdr:row>98</xdr:row>
      <xdr:rowOff>169559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64337"/>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169559</xdr:rowOff>
    </xdr:from>
    <xdr:to>
      <xdr:col>81</xdr:col>
      <xdr:colOff>50800</xdr:colOff>
      <xdr:row>99</xdr:row>
      <xdr:rowOff>12427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71659"/>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11672</xdr:rowOff>
    </xdr:from>
    <xdr:to>
      <xdr:col>76</xdr:col>
      <xdr:colOff>114300</xdr:colOff>
      <xdr:row>99</xdr:row>
      <xdr:rowOff>12427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13772"/>
          <a:ext cx="889000" cy="1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11672</xdr:rowOff>
    </xdr:from>
    <xdr:to>
      <xdr:col>71</xdr:col>
      <xdr:colOff>177800</xdr:colOff>
      <xdr:row>98</xdr:row>
      <xdr:rowOff>154589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13772"/>
          <a:ext cx="889000" cy="1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161284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111437</xdr:rowOff>
    </xdr:from>
    <xdr:to>
      <xdr:col>85</xdr:col>
      <xdr:colOff>177800</xdr:colOff>
      <xdr:row>99</xdr:row>
      <xdr:rowOff>41587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26364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2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118759</xdr:rowOff>
    </xdr:from>
    <xdr:to>
      <xdr:col>81</xdr:col>
      <xdr:colOff>101600</xdr:colOff>
      <xdr:row>99</xdr:row>
      <xdr:rowOff>48909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40036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701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133077</xdr:rowOff>
    </xdr:from>
    <xdr:to>
      <xdr:col>76</xdr:col>
      <xdr:colOff>165100</xdr:colOff>
      <xdr:row>99</xdr:row>
      <xdr:rowOff>63227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54354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132322</xdr:rowOff>
    </xdr:from>
    <xdr:to>
      <xdr:col>72</xdr:col>
      <xdr:colOff>38100</xdr:colOff>
      <xdr:row>98</xdr:row>
      <xdr:rowOff>62472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78999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103789</xdr:rowOff>
    </xdr:from>
    <xdr:to>
      <xdr:col>67</xdr:col>
      <xdr:colOff>101600</xdr:colOff>
      <xdr:row>99</xdr:row>
      <xdr:rowOff>33939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25066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9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44603</xdr:rowOff>
    </xdr:from>
    <xdr:to>
      <xdr:col>116</xdr:col>
      <xdr:colOff>63500</xdr:colOff>
      <xdr:row>38</xdr:row>
      <xdr:rowOff>73497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559703"/>
          <a:ext cx="838200" cy="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73497</xdr:rowOff>
    </xdr:from>
    <xdr:to>
      <xdr:col>111</xdr:col>
      <xdr:colOff>177800</xdr:colOff>
      <xdr:row>38</xdr:row>
      <xdr:rowOff>104450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588597"/>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104450</xdr:rowOff>
    </xdr:from>
    <xdr:to>
      <xdr:col>107</xdr:col>
      <xdr:colOff>50800</xdr:colOff>
      <xdr:row>38</xdr:row>
      <xdr:rowOff>120132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619550"/>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120132</xdr:rowOff>
    </xdr:from>
    <xdr:to>
      <xdr:col>102</xdr:col>
      <xdr:colOff>114300</xdr:colOff>
      <xdr:row>38</xdr:row>
      <xdr:rowOff>124795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635232"/>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165253</xdr:rowOff>
    </xdr:from>
    <xdr:to>
      <xdr:col>116</xdr:col>
      <xdr:colOff>114300</xdr:colOff>
      <xdr:row>38</xdr:row>
      <xdr:rowOff>95403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5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125345</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22697</xdr:rowOff>
    </xdr:from>
    <xdr:to>
      <xdr:col>112</xdr:col>
      <xdr:colOff>38100</xdr:colOff>
      <xdr:row>38</xdr:row>
      <xdr:rowOff>124297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115424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63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53650</xdr:rowOff>
    </xdr:from>
    <xdr:to>
      <xdr:col>107</xdr:col>
      <xdr:colOff>101600</xdr:colOff>
      <xdr:row>38</xdr:row>
      <xdr:rowOff>155250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146377</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66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69332</xdr:rowOff>
    </xdr:from>
    <xdr:to>
      <xdr:col>102</xdr:col>
      <xdr:colOff>165100</xdr:colOff>
      <xdr:row>38</xdr:row>
      <xdr:rowOff>170932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5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162059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6017" y="667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73995</xdr:rowOff>
    </xdr:from>
    <xdr:to>
      <xdr:col>98</xdr:col>
      <xdr:colOff>38100</xdr:colOff>
      <xdr:row>39</xdr:row>
      <xdr:rowOff>4145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5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166722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68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83083</xdr:rowOff>
    </xdr:from>
    <xdr:to>
      <xdr:col>116</xdr:col>
      <xdr:colOff>63500</xdr:colOff>
      <xdr:row>57</xdr:row>
      <xdr:rowOff>89674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855733"/>
          <a:ext cx="8382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145758</xdr:rowOff>
    </xdr:from>
    <xdr:to>
      <xdr:col>111</xdr:col>
      <xdr:colOff>177800</xdr:colOff>
      <xdr:row>57</xdr:row>
      <xdr:rowOff>89674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746958"/>
          <a:ext cx="889000" cy="1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145758</xdr:rowOff>
    </xdr:from>
    <xdr:to>
      <xdr:col>107</xdr:col>
      <xdr:colOff>50800</xdr:colOff>
      <xdr:row>56</xdr:row>
      <xdr:rowOff>152159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74695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75578</xdr:rowOff>
    </xdr:from>
    <xdr:to>
      <xdr:col>102</xdr:col>
      <xdr:colOff>114300</xdr:colOff>
      <xdr:row>56</xdr:row>
      <xdr:rowOff>152159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676778"/>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32283</xdr:rowOff>
    </xdr:from>
    <xdr:to>
      <xdr:col>116</xdr:col>
      <xdr:colOff>114300</xdr:colOff>
      <xdr:row>57</xdr:row>
      <xdr:rowOff>133883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55160</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65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38874</xdr:rowOff>
    </xdr:from>
    <xdr:to>
      <xdr:col>112</xdr:col>
      <xdr:colOff>38100</xdr:colOff>
      <xdr:row>57</xdr:row>
      <xdr:rowOff>140474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157001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5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94958</xdr:rowOff>
    </xdr:from>
    <xdr:to>
      <xdr:col>107</xdr:col>
      <xdr:colOff>101600</xdr:colOff>
      <xdr:row>57</xdr:row>
      <xdr:rowOff>25108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6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41635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67111" y="94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101359</xdr:rowOff>
    </xdr:from>
    <xdr:to>
      <xdr:col>102</xdr:col>
      <xdr:colOff>165100</xdr:colOff>
      <xdr:row>57</xdr:row>
      <xdr:rowOff>31509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70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48036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94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24778</xdr:rowOff>
    </xdr:from>
    <xdr:to>
      <xdr:col>98</xdr:col>
      <xdr:colOff>38100</xdr:colOff>
      <xdr:row>56</xdr:row>
      <xdr:rowOff>126378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142905</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94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50927</xdr:rowOff>
    </xdr:from>
    <xdr:to>
      <xdr:col>116</xdr:col>
      <xdr:colOff>63500</xdr:colOff>
      <xdr:row>74</xdr:row>
      <xdr:rowOff>107391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395327"/>
          <a:ext cx="838200" cy="39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30353</xdr:rowOff>
    </xdr:from>
    <xdr:to>
      <xdr:col>111</xdr:col>
      <xdr:colOff>177800</xdr:colOff>
      <xdr:row>72</xdr:row>
      <xdr:rowOff>50927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37475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30353</xdr:rowOff>
    </xdr:from>
    <xdr:to>
      <xdr:col>107</xdr:col>
      <xdr:colOff>50800</xdr:colOff>
      <xdr:row>72</xdr:row>
      <xdr:rowOff>72377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374753"/>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72377</xdr:rowOff>
    </xdr:from>
    <xdr:to>
      <xdr:col>102</xdr:col>
      <xdr:colOff>114300</xdr:colOff>
      <xdr:row>72</xdr:row>
      <xdr:rowOff>118955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416777"/>
          <a:ext cx="889000" cy="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56591</xdr:rowOff>
    </xdr:from>
    <xdr:to>
      <xdr:col>116</xdr:col>
      <xdr:colOff>114300</xdr:colOff>
      <xdr:row>74</xdr:row>
      <xdr:rowOff>158191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35018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127</xdr:rowOff>
    </xdr:from>
    <xdr:to>
      <xdr:col>112</xdr:col>
      <xdr:colOff>38100</xdr:colOff>
      <xdr:row>72</xdr:row>
      <xdr:rowOff>101727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3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118254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11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151003</xdr:rowOff>
    </xdr:from>
    <xdr:to>
      <xdr:col>107</xdr:col>
      <xdr:colOff>101600</xdr:colOff>
      <xdr:row>72</xdr:row>
      <xdr:rowOff>81153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3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97680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0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21577</xdr:rowOff>
    </xdr:from>
    <xdr:to>
      <xdr:col>102</xdr:col>
      <xdr:colOff>165100</xdr:colOff>
      <xdr:row>72</xdr:row>
      <xdr:rowOff>123177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3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139704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14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68155</xdr:rowOff>
    </xdr:from>
    <xdr:to>
      <xdr:col>98</xdr:col>
      <xdr:colOff>38100</xdr:colOff>
      <xdr:row>72</xdr:row>
      <xdr:rowOff>169755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4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160882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0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性質別歳出決算における住民一人当たりのコストは、多くの項目で類似団体を下回っているが、維持補修費、貸付金は類似団体を上回っている。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維持補修費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は近年の施設維持修繕の上昇によるものと考えられる。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は平均値以下ではあるが、交流会館、地域学習センター及び道の駅などの整備に係る元金償還が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年度から開始となったことから、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年度から公債費が増加している。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繰出金及び補助費等については、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年度より下水道事業、集落排水事業特別会計が法適化したことに伴い、繰出金が減少し、補助金が増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新潟県田上町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10,581
10,533
31.71
5,326,213
5,068,319
254,093
3,595,034
3,763,879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48070</xdr:rowOff>
    </xdr:from>
    <xdr:to>
      <xdr:col>24</xdr:col>
      <xdr:colOff>63500</xdr:colOff>
      <xdr:row>35</xdr:row>
      <xdr:rowOff>92456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8820"/>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92456</xdr:rowOff>
    </xdr:from>
    <xdr:to>
      <xdr:col>19</xdr:col>
      <xdr:colOff>177800</xdr:colOff>
      <xdr:row>35</xdr:row>
      <xdr:rowOff>167513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3206"/>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167513</xdr:rowOff>
    </xdr:from>
    <xdr:to>
      <xdr:col>15</xdr:col>
      <xdr:colOff>50800</xdr:colOff>
      <xdr:row>36</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8263"/>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60833</xdr:rowOff>
    </xdr:from>
    <xdr:to>
      <xdr:col>10</xdr:col>
      <xdr:colOff>114300</xdr:colOff>
      <xdr:row>36</xdr:row>
      <xdr:rowOff>74930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303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168720</xdr:rowOff>
    </xdr:from>
    <xdr:to>
      <xdr:col>24</xdr:col>
      <xdr:colOff>114300</xdr:colOff>
      <xdr:row>35</xdr:row>
      <xdr:rowOff>98870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20147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41656</xdr:rowOff>
    </xdr:from>
    <xdr:to>
      <xdr:col>20</xdr:col>
      <xdr:colOff>38100</xdr:colOff>
      <xdr:row>35</xdr:row>
      <xdr:rowOff>143256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159783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116713</xdr:rowOff>
    </xdr:from>
    <xdr:to>
      <xdr:col>15</xdr:col>
      <xdr:colOff>101600</xdr:colOff>
      <xdr:row>36</xdr:row>
      <xdr:rowOff>46863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63390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24130</xdr:rowOff>
    </xdr:from>
    <xdr:to>
      <xdr:col>10</xdr:col>
      <xdr:colOff>165100</xdr:colOff>
      <xdr:row>36</xdr:row>
      <xdr:rowOff>125730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10033</xdr:rowOff>
    </xdr:from>
    <xdr:to>
      <xdr:col>6</xdr:col>
      <xdr:colOff>38100</xdr:colOff>
      <xdr:row>36</xdr:row>
      <xdr:rowOff>111633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128160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101758</xdr:rowOff>
    </xdr:from>
    <xdr:to>
      <xdr:col>24</xdr:col>
      <xdr:colOff>63500</xdr:colOff>
      <xdr:row>58</xdr:row>
      <xdr:rowOff>111509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5858"/>
          <a:ext cx="838200" cy="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111509</xdr:rowOff>
    </xdr:from>
    <xdr:to>
      <xdr:col>19</xdr:col>
      <xdr:colOff>177800</xdr:colOff>
      <xdr:row>58</xdr:row>
      <xdr:rowOff>112603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5609"/>
          <a:ext cx="889000" cy="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32283</xdr:rowOff>
    </xdr:from>
    <xdr:to>
      <xdr:col>15</xdr:col>
      <xdr:colOff>50800</xdr:colOff>
      <xdr:row>58</xdr:row>
      <xdr:rowOff>112603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76383"/>
          <a:ext cx="889000" cy="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103115</xdr:rowOff>
    </xdr:from>
    <xdr:to>
      <xdr:col>10</xdr:col>
      <xdr:colOff>114300</xdr:colOff>
      <xdr:row>58</xdr:row>
      <xdr:rowOff>32283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04315"/>
          <a:ext cx="889000" cy="27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166120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50958</xdr:rowOff>
    </xdr:from>
    <xdr:to>
      <xdr:col>24</xdr:col>
      <xdr:colOff>114300</xdr:colOff>
      <xdr:row>58</xdr:row>
      <xdr:rowOff>152558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137335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60709</xdr:rowOff>
    </xdr:from>
    <xdr:to>
      <xdr:col>20</xdr:col>
      <xdr:colOff>38100</xdr:colOff>
      <xdr:row>58</xdr:row>
      <xdr:rowOff>162309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153436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61803</xdr:rowOff>
    </xdr:from>
    <xdr:to>
      <xdr:col>15</xdr:col>
      <xdr:colOff>101600</xdr:colOff>
      <xdr:row>58</xdr:row>
      <xdr:rowOff>163403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154530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152933</xdr:rowOff>
    </xdr:from>
    <xdr:to>
      <xdr:col>10</xdr:col>
      <xdr:colOff>165100</xdr:colOff>
      <xdr:row>58</xdr:row>
      <xdr:rowOff>83083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74210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52315</xdr:rowOff>
    </xdr:from>
    <xdr:to>
      <xdr:col>6</xdr:col>
      <xdr:colOff>38100</xdr:colOff>
      <xdr:row>56</xdr:row>
      <xdr:rowOff>153915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170442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86491</xdr:rowOff>
    </xdr:from>
    <xdr:to>
      <xdr:col>24</xdr:col>
      <xdr:colOff>63500</xdr:colOff>
      <xdr:row>77</xdr:row>
      <xdr:rowOff>161855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88141"/>
          <a:ext cx="838200" cy="7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161855</xdr:rowOff>
    </xdr:from>
    <xdr:to>
      <xdr:col>19</xdr:col>
      <xdr:colOff>177800</xdr:colOff>
      <xdr:row>78</xdr:row>
      <xdr:rowOff>16914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63505"/>
          <a:ext cx="889000" cy="2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158299</xdr:rowOff>
    </xdr:from>
    <xdr:to>
      <xdr:col>15</xdr:col>
      <xdr:colOff>50800</xdr:colOff>
      <xdr:row>78</xdr:row>
      <xdr:rowOff>16914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59949"/>
          <a:ext cx="889000" cy="3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158299</xdr:rowOff>
    </xdr:from>
    <xdr:to>
      <xdr:col>10</xdr:col>
      <xdr:colOff>114300</xdr:colOff>
      <xdr:row>78</xdr:row>
      <xdr:rowOff>65999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9949"/>
          <a:ext cx="889000" cy="7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23763</xdr:rowOff>
    </xdr:from>
    <xdr:to>
      <xdr:col>6</xdr:col>
      <xdr:colOff>38100</xdr:colOff>
      <xdr:row>77</xdr:row>
      <xdr:rowOff>125363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141890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35691</xdr:rowOff>
    </xdr:from>
    <xdr:to>
      <xdr:col>24</xdr:col>
      <xdr:colOff>114300</xdr:colOff>
      <xdr:row>77</xdr:row>
      <xdr:rowOff>137291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122068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111055</xdr:rowOff>
    </xdr:from>
    <xdr:to>
      <xdr:col>20</xdr:col>
      <xdr:colOff>38100</xdr:colOff>
      <xdr:row>78</xdr:row>
      <xdr:rowOff>41205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1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32332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137564</xdr:rowOff>
    </xdr:from>
    <xdr:to>
      <xdr:col>15</xdr:col>
      <xdr:colOff>101600</xdr:colOff>
      <xdr:row>78</xdr:row>
      <xdr:rowOff>67714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58841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107499</xdr:rowOff>
    </xdr:from>
    <xdr:to>
      <xdr:col>10</xdr:col>
      <xdr:colOff>165100</xdr:colOff>
      <xdr:row>78</xdr:row>
      <xdr:rowOff>37649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28776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15199</xdr:rowOff>
    </xdr:from>
    <xdr:to>
      <xdr:col>6</xdr:col>
      <xdr:colOff>38100</xdr:colOff>
      <xdr:row>78</xdr:row>
      <xdr:rowOff>116799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107926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94112</xdr:rowOff>
    </xdr:from>
    <xdr:to>
      <xdr:col>24</xdr:col>
      <xdr:colOff>63500</xdr:colOff>
      <xdr:row>97</xdr:row>
      <xdr:rowOff>95086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24762"/>
          <a:ext cx="838200" cy="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60203</xdr:rowOff>
    </xdr:from>
    <xdr:to>
      <xdr:col>19</xdr:col>
      <xdr:colOff>177800</xdr:colOff>
      <xdr:row>97</xdr:row>
      <xdr:rowOff>95086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90853"/>
          <a:ext cx="889000" cy="3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60203</xdr:rowOff>
    </xdr:from>
    <xdr:to>
      <xdr:col>15</xdr:col>
      <xdr:colOff>50800</xdr:colOff>
      <xdr:row>97</xdr:row>
      <xdr:rowOff>89444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90853"/>
          <a:ext cx="889000" cy="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89444</xdr:rowOff>
    </xdr:from>
    <xdr:to>
      <xdr:col>10</xdr:col>
      <xdr:colOff>114300</xdr:colOff>
      <xdr:row>97</xdr:row>
      <xdr:rowOff>147724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0094"/>
          <a:ext cx="8890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43312</xdr:rowOff>
    </xdr:from>
    <xdr:to>
      <xdr:col>24</xdr:col>
      <xdr:colOff>114300</xdr:colOff>
      <xdr:row>97</xdr:row>
      <xdr:rowOff>144912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129689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44286</xdr:rowOff>
    </xdr:from>
    <xdr:to>
      <xdr:col>20</xdr:col>
      <xdr:colOff>38100</xdr:colOff>
      <xdr:row>97</xdr:row>
      <xdr:rowOff>145886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137013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9403</xdr:rowOff>
    </xdr:from>
    <xdr:to>
      <xdr:col>15</xdr:col>
      <xdr:colOff>101600</xdr:colOff>
      <xdr:row>97</xdr:row>
      <xdr:rowOff>111003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4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102130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3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38644</xdr:rowOff>
    </xdr:from>
    <xdr:to>
      <xdr:col>10</xdr:col>
      <xdr:colOff>165100</xdr:colOff>
      <xdr:row>97</xdr:row>
      <xdr:rowOff>140244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131371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96924</xdr:rowOff>
    </xdr:from>
    <xdr:to>
      <xdr:col>6</xdr:col>
      <xdr:colOff>38100</xdr:colOff>
      <xdr:row>98</xdr:row>
      <xdr:rowOff>27074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18201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94633</xdr:rowOff>
    </xdr:from>
    <xdr:to>
      <xdr:col>55</xdr:col>
      <xdr:colOff>0</xdr:colOff>
      <xdr:row>38</xdr:row>
      <xdr:rowOff>112268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38283"/>
          <a:ext cx="838200" cy="18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6459</xdr:rowOff>
    </xdr:from>
    <xdr:to>
      <xdr:col>50</xdr:col>
      <xdr:colOff>114300</xdr:colOff>
      <xdr:row>37</xdr:row>
      <xdr:rowOff>94633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5010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6459</xdr:rowOff>
    </xdr:from>
    <xdr:to>
      <xdr:col>45</xdr:col>
      <xdr:colOff>177800</xdr:colOff>
      <xdr:row>37</xdr:row>
      <xdr:rowOff>102798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50109"/>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102798</xdr:rowOff>
    </xdr:from>
    <xdr:to>
      <xdr:col>41</xdr:col>
      <xdr:colOff>50800</xdr:colOff>
      <xdr:row>37</xdr:row>
      <xdr:rowOff>132516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4644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83329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61468</xdr:rowOff>
    </xdr:from>
    <xdr:to>
      <xdr:col>55</xdr:col>
      <xdr:colOff>50800</xdr:colOff>
      <xdr:row>38</xdr:row>
      <xdr:rowOff>163068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84345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43833</xdr:rowOff>
    </xdr:from>
    <xdr:to>
      <xdr:col>50</xdr:col>
      <xdr:colOff>165100</xdr:colOff>
      <xdr:row>37</xdr:row>
      <xdr:rowOff>145433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161960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6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127109</xdr:rowOff>
    </xdr:from>
    <xdr:to>
      <xdr:col>46</xdr:col>
      <xdr:colOff>38100</xdr:colOff>
      <xdr:row>37</xdr:row>
      <xdr:rowOff>57259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73786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7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51998</xdr:rowOff>
    </xdr:from>
    <xdr:to>
      <xdr:col>41</xdr:col>
      <xdr:colOff>101600</xdr:colOff>
      <xdr:row>37</xdr:row>
      <xdr:rowOff>153598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170125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81716</xdr:rowOff>
    </xdr:from>
    <xdr:to>
      <xdr:col>36</xdr:col>
      <xdr:colOff>165100</xdr:colOff>
      <xdr:row>38</xdr:row>
      <xdr:rowOff>11866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28393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00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88252</xdr:rowOff>
    </xdr:from>
    <xdr:to>
      <xdr:col>55</xdr:col>
      <xdr:colOff>0</xdr:colOff>
      <xdr:row>57</xdr:row>
      <xdr:rowOff>117475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60902"/>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117475</xdr:rowOff>
    </xdr:from>
    <xdr:to>
      <xdr:col>50</xdr:col>
      <xdr:colOff>114300</xdr:colOff>
      <xdr:row>57</xdr:row>
      <xdr:rowOff>152095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90125"/>
          <a:ext cx="889000" cy="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151054</xdr:rowOff>
    </xdr:from>
    <xdr:to>
      <xdr:col>45</xdr:col>
      <xdr:colOff>177800</xdr:colOff>
      <xdr:row>57</xdr:row>
      <xdr:rowOff>152095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3704"/>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151054</xdr:rowOff>
    </xdr:from>
    <xdr:to>
      <xdr:col>41</xdr:col>
      <xdr:colOff>50800</xdr:colOff>
      <xdr:row>58</xdr:row>
      <xdr:rowOff>3022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23704"/>
          <a:ext cx="889000" cy="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37452</xdr:rowOff>
    </xdr:from>
    <xdr:to>
      <xdr:col>55</xdr:col>
      <xdr:colOff>50800</xdr:colOff>
      <xdr:row>57</xdr:row>
      <xdr:rowOff>139052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15879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66675</xdr:rowOff>
    </xdr:from>
    <xdr:to>
      <xdr:col>50</xdr:col>
      <xdr:colOff>165100</xdr:colOff>
      <xdr:row>57</xdr:row>
      <xdr:rowOff>168275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159402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101295</xdr:rowOff>
    </xdr:from>
    <xdr:to>
      <xdr:col>46</xdr:col>
      <xdr:colOff>38100</xdr:colOff>
      <xdr:row>58</xdr:row>
      <xdr:rowOff>31445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22572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100254</xdr:rowOff>
    </xdr:from>
    <xdr:to>
      <xdr:col>41</xdr:col>
      <xdr:colOff>101600</xdr:colOff>
      <xdr:row>58</xdr:row>
      <xdr:rowOff>30404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21531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123672</xdr:rowOff>
    </xdr:from>
    <xdr:to>
      <xdr:col>36</xdr:col>
      <xdr:colOff>165100</xdr:colOff>
      <xdr:row>58</xdr:row>
      <xdr:rowOff>53822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44949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104251</xdr:rowOff>
    </xdr:from>
    <xdr:to>
      <xdr:col>55</xdr:col>
      <xdr:colOff>0</xdr:colOff>
      <xdr:row>78</xdr:row>
      <xdr:rowOff>119884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77351"/>
          <a:ext cx="8382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46062</xdr:rowOff>
    </xdr:from>
    <xdr:to>
      <xdr:col>50</xdr:col>
      <xdr:colOff>114300</xdr:colOff>
      <xdr:row>78</xdr:row>
      <xdr:rowOff>104251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9162"/>
          <a:ext cx="889000" cy="5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46062</xdr:rowOff>
    </xdr:from>
    <xdr:to>
      <xdr:col>45</xdr:col>
      <xdr:colOff>177800</xdr:colOff>
      <xdr:row>78</xdr:row>
      <xdr:rowOff>91126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19162"/>
          <a:ext cx="889000" cy="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35889</xdr:rowOff>
    </xdr:from>
    <xdr:to>
      <xdr:col>41</xdr:col>
      <xdr:colOff>50800</xdr:colOff>
      <xdr:row>78</xdr:row>
      <xdr:rowOff>91126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8989"/>
          <a:ext cx="889000" cy="5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69084</xdr:rowOff>
    </xdr:from>
    <xdr:to>
      <xdr:col>55</xdr:col>
      <xdr:colOff>50800</xdr:colOff>
      <xdr:row>78</xdr:row>
      <xdr:rowOff>170684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28461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53451</xdr:rowOff>
    </xdr:from>
    <xdr:to>
      <xdr:col>50</xdr:col>
      <xdr:colOff>165100</xdr:colOff>
      <xdr:row>78</xdr:row>
      <xdr:rowOff>155051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2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166712</xdr:rowOff>
    </xdr:from>
    <xdr:to>
      <xdr:col>46</xdr:col>
      <xdr:colOff>38100</xdr:colOff>
      <xdr:row>78</xdr:row>
      <xdr:rowOff>96862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113389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4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40326</xdr:rowOff>
    </xdr:from>
    <xdr:to>
      <xdr:col>41</xdr:col>
      <xdr:colOff>101600</xdr:colOff>
      <xdr:row>78</xdr:row>
      <xdr:rowOff>141926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158453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8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156539</xdr:rowOff>
    </xdr:from>
    <xdr:to>
      <xdr:col>36</xdr:col>
      <xdr:colOff>165100</xdr:colOff>
      <xdr:row>78</xdr:row>
      <xdr:rowOff>86689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103216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3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104101</xdr:rowOff>
    </xdr:from>
    <xdr:to>
      <xdr:col>55</xdr:col>
      <xdr:colOff>0</xdr:colOff>
      <xdr:row>98</xdr:row>
      <xdr:rowOff>107079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06201"/>
          <a:ext cx="8382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95966</xdr:rowOff>
    </xdr:from>
    <xdr:to>
      <xdr:col>50</xdr:col>
      <xdr:colOff>114300</xdr:colOff>
      <xdr:row>98</xdr:row>
      <xdr:rowOff>104101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98066"/>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95966</xdr:rowOff>
    </xdr:from>
    <xdr:to>
      <xdr:col>45</xdr:col>
      <xdr:colOff>177800</xdr:colOff>
      <xdr:row>98</xdr:row>
      <xdr:rowOff>114071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98066"/>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114071</xdr:rowOff>
    </xdr:from>
    <xdr:to>
      <xdr:col>41</xdr:col>
      <xdr:colOff>50800</xdr:colOff>
      <xdr:row>98</xdr:row>
      <xdr:rowOff>114584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16171"/>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56279</xdr:rowOff>
    </xdr:from>
    <xdr:to>
      <xdr:col>55</xdr:col>
      <xdr:colOff>50800</xdr:colOff>
      <xdr:row>98</xdr:row>
      <xdr:rowOff>157879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142656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53301</xdr:rowOff>
    </xdr:from>
    <xdr:to>
      <xdr:col>50</xdr:col>
      <xdr:colOff>165100</xdr:colOff>
      <xdr:row>98</xdr:row>
      <xdr:rowOff>154901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5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146028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4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45166</xdr:rowOff>
    </xdr:from>
    <xdr:to>
      <xdr:col>46</xdr:col>
      <xdr:colOff>38100</xdr:colOff>
      <xdr:row>98</xdr:row>
      <xdr:rowOff>146766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137893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63271</xdr:rowOff>
    </xdr:from>
    <xdr:to>
      <xdr:col>41</xdr:col>
      <xdr:colOff>101600</xdr:colOff>
      <xdr:row>98</xdr:row>
      <xdr:rowOff>164871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155998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63784</xdr:rowOff>
    </xdr:from>
    <xdr:to>
      <xdr:col>36</xdr:col>
      <xdr:colOff>165100</xdr:colOff>
      <xdr:row>98</xdr:row>
      <xdr:rowOff>165384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6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156511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5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92886</xdr:rowOff>
    </xdr:from>
    <xdr:to>
      <xdr:col>85</xdr:col>
      <xdr:colOff>127000</xdr:colOff>
      <xdr:row>37</xdr:row>
      <xdr:rowOff>60506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65086"/>
          <a:ext cx="838200" cy="13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52783</xdr:rowOff>
    </xdr:from>
    <xdr:to>
      <xdr:col>81</xdr:col>
      <xdr:colOff>50800</xdr:colOff>
      <xdr:row>37</xdr:row>
      <xdr:rowOff>60506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96433"/>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52783</xdr:rowOff>
    </xdr:from>
    <xdr:to>
      <xdr:col>76</xdr:col>
      <xdr:colOff>114300</xdr:colOff>
      <xdr:row>37</xdr:row>
      <xdr:rowOff>132369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96433"/>
          <a:ext cx="8890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149938</xdr:rowOff>
    </xdr:from>
    <xdr:to>
      <xdr:col>71</xdr:col>
      <xdr:colOff>177800</xdr:colOff>
      <xdr:row>37</xdr:row>
      <xdr:rowOff>132369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22138"/>
          <a:ext cx="889000" cy="1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7966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42086</xdr:rowOff>
    </xdr:from>
    <xdr:to>
      <xdr:col>85</xdr:col>
      <xdr:colOff>177800</xdr:colOff>
      <xdr:row>36</xdr:row>
      <xdr:rowOff>143686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64963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9706</xdr:rowOff>
    </xdr:from>
    <xdr:to>
      <xdr:col>81</xdr:col>
      <xdr:colOff>101600</xdr:colOff>
      <xdr:row>37</xdr:row>
      <xdr:rowOff>111306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5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102433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1983</xdr:rowOff>
    </xdr:from>
    <xdr:to>
      <xdr:col>76</xdr:col>
      <xdr:colOff>165100</xdr:colOff>
      <xdr:row>37</xdr:row>
      <xdr:rowOff>103583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94710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81569</xdr:rowOff>
    </xdr:from>
    <xdr:to>
      <xdr:col>72</xdr:col>
      <xdr:colOff>38100</xdr:colOff>
      <xdr:row>38</xdr:row>
      <xdr:rowOff>11719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99138</xdr:rowOff>
    </xdr:from>
    <xdr:to>
      <xdr:col>67</xdr:col>
      <xdr:colOff>101600</xdr:colOff>
      <xdr:row>37</xdr:row>
      <xdr:rowOff>29288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20415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6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110334</xdr:rowOff>
    </xdr:from>
    <xdr:to>
      <xdr:col>85</xdr:col>
      <xdr:colOff>127000</xdr:colOff>
      <xdr:row>57</xdr:row>
      <xdr:rowOff>118829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82984"/>
          <a:ext cx="8382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110334</xdr:rowOff>
    </xdr:from>
    <xdr:to>
      <xdr:col>81</xdr:col>
      <xdr:colOff>50800</xdr:colOff>
      <xdr:row>57</xdr:row>
      <xdr:rowOff>140523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82984"/>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140523</xdr:rowOff>
    </xdr:from>
    <xdr:to>
      <xdr:col>76</xdr:col>
      <xdr:colOff>114300</xdr:colOff>
      <xdr:row>57</xdr:row>
      <xdr:rowOff>152721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13173"/>
          <a:ext cx="889000" cy="1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102758</xdr:rowOff>
    </xdr:from>
    <xdr:to>
      <xdr:col>71</xdr:col>
      <xdr:colOff>177800</xdr:colOff>
      <xdr:row>57</xdr:row>
      <xdr:rowOff>152721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75408"/>
          <a:ext cx="889000" cy="4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49257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68029</xdr:rowOff>
    </xdr:from>
    <xdr:to>
      <xdr:col>85</xdr:col>
      <xdr:colOff>177800</xdr:colOff>
      <xdr:row>57</xdr:row>
      <xdr:rowOff>169629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154406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59534</xdr:rowOff>
    </xdr:from>
    <xdr:to>
      <xdr:col>81</xdr:col>
      <xdr:colOff>101600</xdr:colOff>
      <xdr:row>57</xdr:row>
      <xdr:rowOff>161134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3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152261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89723</xdr:rowOff>
    </xdr:from>
    <xdr:to>
      <xdr:col>76</xdr:col>
      <xdr:colOff>165100</xdr:colOff>
      <xdr:row>58</xdr:row>
      <xdr:rowOff>19873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6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101921</xdr:rowOff>
    </xdr:from>
    <xdr:to>
      <xdr:col>72</xdr:col>
      <xdr:colOff>38100</xdr:colOff>
      <xdr:row>58</xdr:row>
      <xdr:rowOff>32071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23198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51958</xdr:rowOff>
    </xdr:from>
    <xdr:to>
      <xdr:col>67</xdr:col>
      <xdr:colOff>101600</xdr:colOff>
      <xdr:row>57</xdr:row>
      <xdr:rowOff>153558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2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144685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1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107993</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81093"/>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107993</xdr:rowOff>
    </xdr:from>
    <xdr:to>
      <xdr:col>71</xdr:col>
      <xdr:colOff>177800</xdr:colOff>
      <xdr:row>78</xdr:row>
      <xdr:rowOff>135060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81093"/>
          <a:ext cx="889000" cy="2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57193</xdr:rowOff>
    </xdr:from>
    <xdr:to>
      <xdr:col>72</xdr:col>
      <xdr:colOff>38100</xdr:colOff>
      <xdr:row>78</xdr:row>
      <xdr:rowOff>158793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149920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2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84260</xdr:rowOff>
    </xdr:from>
    <xdr:to>
      <xdr:col>67</xdr:col>
      <xdr:colOff>101600</xdr:colOff>
      <xdr:row>79</xdr:row>
      <xdr:rowOff>14410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5537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50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120320</xdr:rowOff>
    </xdr:from>
    <xdr:to>
      <xdr:col>85</xdr:col>
      <xdr:colOff>127000</xdr:colOff>
      <xdr:row>97</xdr:row>
      <xdr:rowOff>120337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50970"/>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120337</xdr:rowOff>
    </xdr:from>
    <xdr:to>
      <xdr:col>81</xdr:col>
      <xdr:colOff>50800</xdr:colOff>
      <xdr:row>97</xdr:row>
      <xdr:rowOff>129189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50987"/>
          <a:ext cx="889000" cy="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129189</xdr:rowOff>
    </xdr:from>
    <xdr:to>
      <xdr:col>76</xdr:col>
      <xdr:colOff>114300</xdr:colOff>
      <xdr:row>97</xdr:row>
      <xdr:rowOff>149214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59839"/>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133834</xdr:rowOff>
    </xdr:from>
    <xdr:to>
      <xdr:col>71</xdr:col>
      <xdr:colOff>177800</xdr:colOff>
      <xdr:row>97</xdr:row>
      <xdr:rowOff>149214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764484"/>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69520</xdr:rowOff>
    </xdr:from>
    <xdr:to>
      <xdr:col>85</xdr:col>
      <xdr:colOff>177800</xdr:colOff>
      <xdr:row>97</xdr:row>
      <xdr:rowOff>171120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155897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69537</xdr:rowOff>
    </xdr:from>
    <xdr:to>
      <xdr:col>81</xdr:col>
      <xdr:colOff>101600</xdr:colOff>
      <xdr:row>97</xdr:row>
      <xdr:rowOff>171137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78389</xdr:rowOff>
    </xdr:from>
    <xdr:to>
      <xdr:col>76</xdr:col>
      <xdr:colOff>165100</xdr:colOff>
      <xdr:row>98</xdr:row>
      <xdr:rowOff>8539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171116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0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98414</xdr:rowOff>
    </xdr:from>
    <xdr:to>
      <xdr:col>72</xdr:col>
      <xdr:colOff>38100</xdr:colOff>
      <xdr:row>98</xdr:row>
      <xdr:rowOff>28564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19691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2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83034</xdr:rowOff>
    </xdr:from>
    <xdr:to>
      <xdr:col>67</xdr:col>
      <xdr:colOff>101600</xdr:colOff>
      <xdr:row>98</xdr:row>
      <xdr:rowOff>13184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1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4311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79664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2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目的別歳出決算における住民一人当たりのコストは、全般的に類似団体を下回っている。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商工費は類似団体を上回っているが、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年度は当年度に完成した道の駅の備品や維持管理費などによるものである。また、</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年度は新型コロナウイルス感染症対策に係る商品券事業や物価高対策に係る事業を集中的に実施したことによるものと考えられる。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公債費は性質別歳出の分析欄のとおり、現状平均値以下で推移している。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年度までに交流会館、地域学習センター及び道の駅などの整備を行ったことにより、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年度をピークとして地方債残高が増加したが、今後は横ばい程度で推移するものと見込んでいる。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年度までは道の駅などの整備を行っており、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年度はこれらの整備の最終年度で、財政調整基金を大きく取崩すことなく実施できたことから実質単年度収支が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黒字となった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年度は歳出が概ね平常時となり、公債費が減少したこともあり実質単年度収支が改善した。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年度は前年度に比べ公債費が増加したことに加え、臨時財政対策債が減少したことなどから財政調整基金を取り崩すこととなり、実質単年度収支が悪化した。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年度は前年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度に比べ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普通交付税が増加したことから財政調整基金の取崩しが抑制され、実質単年度収支が改善した。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年度は普通交付税が対前年度比で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百万円増加したことから財政調整基金の取崩しが抑制され、実質単年度収支が改善した。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新潟県田上町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各会計全ての会計で黒字運営となっている。今後も引き続き黒字運営となるよう健全な財政運営に努める。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年度より下水道事業、集落排水事業特別会計が法適化したことに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5326213</v>
      </c>
      <c r="BO4" s="449"/>
      <c r="BP4" s="449"/>
      <c r="BQ4" s="449"/>
      <c r="BR4" s="449"/>
      <c r="BS4" s="449"/>
      <c r="BT4" s="449"/>
      <c r="BU4" s="450"/>
      <c r="BV4" s="448">
        <v>5152458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7.1</v>
      </c>
      <c r="CU4" s="589"/>
      <c r="CV4" s="589"/>
      <c r="CW4" s="589"/>
      <c r="CX4" s="589"/>
      <c r="CY4" s="589"/>
      <c r="CZ4" s="589"/>
      <c r="DA4" s="590"/>
      <c r="DB4" s="588">
        <v>6.8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5068319</v>
      </c>
      <c r="BO5" s="420"/>
      <c r="BP5" s="420"/>
      <c r="BQ5" s="420"/>
      <c r="BR5" s="420"/>
      <c r="BS5" s="420"/>
      <c r="BT5" s="420"/>
      <c r="BU5" s="421"/>
      <c r="BV5" s="419">
        <v>4905508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84.8</v>
      </c>
      <c r="CU5" s="417"/>
      <c r="CV5" s="417"/>
      <c r="CW5" s="417"/>
      <c r="CX5" s="417"/>
      <c r="CY5" s="417"/>
      <c r="CZ5" s="417"/>
      <c r="DA5" s="418"/>
      <c r="DB5" s="416">
        <v>83.9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257894</v>
      </c>
      <c r="BO6" s="420"/>
      <c r="BP6" s="420"/>
      <c r="BQ6" s="420"/>
      <c r="BR6" s="420"/>
      <c r="BS6" s="420"/>
      <c r="BT6" s="420"/>
      <c r="BU6" s="421"/>
      <c r="BV6" s="419">
        <v>246950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85.1</v>
      </c>
      <c r="CU6" s="563"/>
      <c r="CV6" s="563"/>
      <c r="CW6" s="563"/>
      <c r="CX6" s="563"/>
      <c r="CY6" s="563"/>
      <c r="CZ6" s="563"/>
      <c r="DA6" s="564"/>
      <c r="DB6" s="562">
        <v>84.3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3801</v>
      </c>
      <c r="BO7" s="420"/>
      <c r="BP7" s="420"/>
      <c r="BQ7" s="420"/>
      <c r="BR7" s="420"/>
      <c r="BS7" s="420"/>
      <c r="BT7" s="420"/>
      <c r="BU7" s="421"/>
      <c r="BV7" s="419">
        <v>5883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3595034</v>
      </c>
      <c r="CU7" s="420"/>
      <c r="CV7" s="420"/>
      <c r="CW7" s="420"/>
      <c r="CX7" s="420"/>
      <c r="CY7" s="420"/>
      <c r="CZ7" s="420"/>
      <c r="DA7" s="421"/>
      <c r="DB7" s="419">
        <v>3558236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254093</v>
      </c>
      <c r="BO8" s="420"/>
      <c r="BP8" s="420"/>
      <c r="BQ8" s="420"/>
      <c r="BR8" s="420"/>
      <c r="BS8" s="420"/>
      <c r="BT8" s="420"/>
      <c r="BU8" s="421"/>
      <c r="BV8" s="419">
        <v>241067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0.36</v>
      </c>
      <c r="CU8" s="523"/>
      <c r="CV8" s="523"/>
      <c r="CW8" s="523"/>
      <c r="CX8" s="523"/>
      <c r="CY8" s="523"/>
      <c r="CZ8" s="523"/>
      <c r="DA8" s="524"/>
      <c r="DB8" s="522">
        <v>0.36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11227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13026</v>
      </c>
      <c r="BO9" s="420"/>
      <c r="BP9" s="420"/>
      <c r="BQ9" s="420"/>
      <c r="BR9" s="420"/>
      <c r="BS9" s="420"/>
      <c r="BT9" s="420"/>
      <c r="BU9" s="421"/>
      <c r="BV9" s="419">
        <v>10307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12188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127656</v>
      </c>
      <c r="BO10" s="420"/>
      <c r="BP10" s="420"/>
      <c r="BQ10" s="420"/>
      <c r="BR10" s="420"/>
      <c r="BS10" s="420"/>
      <c r="BT10" s="420"/>
      <c r="BU10" s="421"/>
      <c r="BV10" s="419">
        <v>114961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10581</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2433</v>
      </c>
      <c r="BO12" s="420"/>
      <c r="BP12" s="420"/>
      <c r="BQ12" s="420"/>
      <c r="BR12" s="420"/>
      <c r="BS12" s="420"/>
      <c r="BT12" s="420"/>
      <c r="BU12" s="421"/>
      <c r="BV12" s="419">
        <v>29719</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10533</v>
      </c>
      <c r="S13" s="507"/>
      <c r="T13" s="507"/>
      <c r="U13" s="507"/>
      <c r="V13" s="508"/>
      <c r="W13" s="509" t="s">
        <v>130</v>
      </c>
      <c r="X13" s="405"/>
      <c r="Y13" s="405"/>
      <c r="Z13" s="405"/>
      <c r="AA13" s="405"/>
      <c r="AB13" s="406"/>
      <c r="AC13" s="372">
        <v>325</v>
      </c>
      <c r="AD13" s="373"/>
      <c r="AE13" s="373"/>
      <c r="AF13" s="373"/>
      <c r="AG13" s="374"/>
      <c r="AH13" s="372">
        <v>402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138249</v>
      </c>
      <c r="BO13" s="420"/>
      <c r="BP13" s="420"/>
      <c r="BQ13" s="420"/>
      <c r="BR13" s="420"/>
      <c r="BS13" s="420"/>
      <c r="BT13" s="420"/>
      <c r="BU13" s="421"/>
      <c r="BV13" s="419">
        <v>95549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7.6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10815</v>
      </c>
      <c r="S14" s="507"/>
      <c r="T14" s="507"/>
      <c r="U14" s="507"/>
      <c r="V14" s="508"/>
      <c r="W14" s="510"/>
      <c r="X14" s="408"/>
      <c r="Y14" s="408"/>
      <c r="Z14" s="408"/>
      <c r="AA14" s="408"/>
      <c r="AB14" s="409"/>
      <c r="AC14" s="499">
        <v>6</v>
      </c>
      <c r="AD14" s="500"/>
      <c r="AE14" s="500"/>
      <c r="AF14" s="500"/>
      <c r="AG14" s="501"/>
      <c r="AH14" s="499">
        <v>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11.8</v>
      </c>
      <c r="CU14" s="517"/>
      <c r="CV14" s="517"/>
      <c r="CW14" s="517"/>
      <c r="CX14" s="517"/>
      <c r="CY14" s="517"/>
      <c r="CZ14" s="517"/>
      <c r="DA14" s="518"/>
      <c r="DB14" s="516">
        <v>17</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10767</v>
      </c>
      <c r="S15" s="507"/>
      <c r="T15" s="507"/>
      <c r="U15" s="507"/>
      <c r="V15" s="508"/>
      <c r="W15" s="509" t="s">
        <v>137</v>
      </c>
      <c r="X15" s="405"/>
      <c r="Y15" s="405"/>
      <c r="Z15" s="405"/>
      <c r="AA15" s="405"/>
      <c r="AB15" s="406"/>
      <c r="AC15" s="372">
        <v>1757</v>
      </c>
      <c r="AD15" s="373"/>
      <c r="AE15" s="373"/>
      <c r="AF15" s="373"/>
      <c r="AG15" s="374"/>
      <c r="AH15" s="372">
        <v>1987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1170538</v>
      </c>
      <c r="BO15" s="449"/>
      <c r="BP15" s="449"/>
      <c r="BQ15" s="449"/>
      <c r="BR15" s="449"/>
      <c r="BS15" s="449"/>
      <c r="BT15" s="449"/>
      <c r="BU15" s="450"/>
      <c r="BV15" s="448">
        <v>1172888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32.200000000000003</v>
      </c>
      <c r="AD16" s="500"/>
      <c r="AE16" s="500"/>
      <c r="AF16" s="500"/>
      <c r="AG16" s="501"/>
      <c r="AH16" s="499">
        <v>33.799999999999997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3307460</v>
      </c>
      <c r="BO16" s="420"/>
      <c r="BP16" s="420"/>
      <c r="BQ16" s="420"/>
      <c r="BR16" s="420"/>
      <c r="BS16" s="420"/>
      <c r="BT16" s="420"/>
      <c r="BU16" s="421"/>
      <c r="BV16" s="419">
        <v>3245108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3374</v>
      </c>
      <c r="AD17" s="373"/>
      <c r="AE17" s="373"/>
      <c r="AF17" s="373"/>
      <c r="AG17" s="374"/>
      <c r="AH17" s="372">
        <v>3495</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1448302</v>
      </c>
      <c r="BO17" s="420"/>
      <c r="BP17" s="420"/>
      <c r="BQ17" s="420"/>
      <c r="BR17" s="420"/>
      <c r="BS17" s="420"/>
      <c r="BT17" s="420"/>
      <c r="BU17" s="421"/>
      <c r="BV17" s="419">
        <v>1450008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31.71</v>
      </c>
      <c r="M18" s="472"/>
      <c r="N18" s="472"/>
      <c r="O18" s="472"/>
      <c r="P18" s="472"/>
      <c r="Q18" s="472"/>
      <c r="R18" s="473"/>
      <c r="S18" s="473"/>
      <c r="T18" s="473"/>
      <c r="U18" s="473"/>
      <c r="V18" s="474"/>
      <c r="W18" s="490"/>
      <c r="X18" s="491"/>
      <c r="Y18" s="491"/>
      <c r="Z18" s="491"/>
      <c r="AA18" s="491"/>
      <c r="AB18" s="515"/>
      <c r="AC18" s="389">
        <v>61.8</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3089047</v>
      </c>
      <c r="BO18" s="420"/>
      <c r="BP18" s="420"/>
      <c r="BQ18" s="420"/>
      <c r="BR18" s="420"/>
      <c r="BS18" s="420"/>
      <c r="BT18" s="420"/>
      <c r="BU18" s="421"/>
      <c r="BV18" s="419">
        <v>3021885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354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4226232</v>
      </c>
      <c r="BO19" s="420"/>
      <c r="BP19" s="420"/>
      <c r="BQ19" s="420"/>
      <c r="BR19" s="420"/>
      <c r="BS19" s="420"/>
      <c r="BT19" s="420"/>
      <c r="BU19" s="421"/>
      <c r="BV19" s="419">
        <v>4152091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3990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3763879</v>
      </c>
      <c r="BO22" s="449"/>
      <c r="BP22" s="449"/>
      <c r="BQ22" s="449"/>
      <c r="BR22" s="449"/>
      <c r="BS22" s="449"/>
      <c r="BT22" s="449"/>
      <c r="BU22" s="450"/>
      <c r="BV22" s="448">
        <v>3977617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3285653</v>
      </c>
      <c r="BO23" s="420"/>
      <c r="BP23" s="420"/>
      <c r="BQ23" s="420"/>
      <c r="BR23" s="420"/>
      <c r="BS23" s="420"/>
      <c r="BT23" s="420"/>
      <c r="BU23" s="421"/>
      <c r="BV23" s="419">
        <v>3450879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7180</v>
      </c>
      <c r="R24" s="373"/>
      <c r="S24" s="373"/>
      <c r="T24" s="373"/>
      <c r="U24" s="373"/>
      <c r="V24" s="374"/>
      <c r="W24" s="462"/>
      <c r="X24" s="399"/>
      <c r="Y24" s="400"/>
      <c r="Z24" s="375" t="s">
        <v>161</v>
      </c>
      <c r="AA24" s="376"/>
      <c r="AB24" s="376"/>
      <c r="AC24" s="376"/>
      <c r="AD24" s="376"/>
      <c r="AE24" s="376"/>
      <c r="AF24" s="376"/>
      <c r="AG24" s="377"/>
      <c r="AH24" s="372">
        <v>106</v>
      </c>
      <c r="AI24" s="373"/>
      <c r="AJ24" s="373"/>
      <c r="AK24" s="373"/>
      <c r="AL24" s="374"/>
      <c r="AM24" s="372">
        <v>311852</v>
      </c>
      <c r="AN24" s="373"/>
      <c r="AO24" s="373"/>
      <c r="AP24" s="373"/>
      <c r="AQ24" s="373"/>
      <c r="AR24" s="374"/>
      <c r="AS24" s="372">
        <v>2942</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2063539</v>
      </c>
      <c r="BO24" s="420"/>
      <c r="BP24" s="420"/>
      <c r="BQ24" s="420"/>
      <c r="BR24" s="420"/>
      <c r="BS24" s="420"/>
      <c r="BT24" s="420"/>
      <c r="BU24" s="421"/>
      <c r="BV24" s="419">
        <v>2077881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5650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93507</v>
      </c>
      <c r="BO25" s="449"/>
      <c r="BP25" s="449"/>
      <c r="BQ25" s="449"/>
      <c r="BR25" s="449"/>
      <c r="BS25" s="449"/>
      <c r="BT25" s="449"/>
      <c r="BU25" s="450"/>
      <c r="BV25" s="448">
        <v>83259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5000</v>
      </c>
      <c r="R26" s="373"/>
      <c r="S26" s="373"/>
      <c r="T26" s="373"/>
      <c r="U26" s="373"/>
      <c r="V26" s="374"/>
      <c r="W26" s="462"/>
      <c r="X26" s="399"/>
      <c r="Y26" s="400"/>
      <c r="Z26" s="375" t="s">
        <v>167</v>
      </c>
      <c r="AA26" s="430"/>
      <c r="AB26" s="430"/>
      <c r="AC26" s="430"/>
      <c r="AD26" s="430"/>
      <c r="AE26" s="430"/>
      <c r="AF26" s="430"/>
      <c r="AG26" s="431"/>
      <c r="AH26" s="372">
        <v>9</v>
      </c>
      <c r="AI26" s="373"/>
      <c r="AJ26" s="373"/>
      <c r="AK26" s="373"/>
      <c r="AL26" s="374"/>
      <c r="AM26" s="372">
        <v>27333</v>
      </c>
      <c r="AN26" s="373"/>
      <c r="AO26" s="373"/>
      <c r="AP26" s="373"/>
      <c r="AQ26" s="373"/>
      <c r="AR26" s="374"/>
      <c r="AS26" s="372">
        <v>3037</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2850</v>
      </c>
      <c r="R27" s="373"/>
      <c r="S27" s="373"/>
      <c r="T27" s="373"/>
      <c r="U27" s="373"/>
      <c r="V27" s="374"/>
      <c r="W27" s="462"/>
      <c r="X27" s="399"/>
      <c r="Y27" s="400"/>
      <c r="Z27" s="375" t="s">
        <v>170</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179416</v>
      </c>
      <c r="BO27" s="454"/>
      <c r="BP27" s="454"/>
      <c r="BQ27" s="454"/>
      <c r="BR27" s="454"/>
      <c r="BS27" s="454"/>
      <c r="BT27" s="454"/>
      <c r="BU27" s="455"/>
      <c r="BV27" s="453">
        <v>179416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2220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1638904</v>
      </c>
      <c r="BO28" s="449"/>
      <c r="BP28" s="449"/>
      <c r="BQ28" s="449"/>
      <c r="BR28" s="449"/>
      <c r="BS28" s="449"/>
      <c r="BT28" s="449"/>
      <c r="BU28" s="450"/>
      <c r="BV28" s="448">
        <v>1513682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12</v>
      </c>
      <c r="M29" s="373"/>
      <c r="N29" s="373"/>
      <c r="O29" s="373"/>
      <c r="P29" s="374"/>
      <c r="Q29" s="372">
        <v>2030</v>
      </c>
      <c r="R29" s="373"/>
      <c r="S29" s="373"/>
      <c r="T29" s="373"/>
      <c r="U29" s="373"/>
      <c r="V29" s="374"/>
      <c r="W29" s="463"/>
      <c r="X29" s="464"/>
      <c r="Y29" s="465"/>
      <c r="Z29" s="375" t="s">
        <v>176</v>
      </c>
      <c r="AA29" s="376"/>
      <c r="AB29" s="376"/>
      <c r="AC29" s="376"/>
      <c r="AD29" s="376"/>
      <c r="AE29" s="376"/>
      <c r="AF29" s="376"/>
      <c r="AG29" s="377"/>
      <c r="AH29" s="372">
        <v>106</v>
      </c>
      <c r="AI29" s="373"/>
      <c r="AJ29" s="373"/>
      <c r="AK29" s="373"/>
      <c r="AL29" s="374"/>
      <c r="AM29" s="372">
        <v>311852</v>
      </c>
      <c r="AN29" s="373"/>
      <c r="AO29" s="373"/>
      <c r="AP29" s="373"/>
      <c r="AQ29" s="373"/>
      <c r="AR29" s="374"/>
      <c r="AS29" s="372">
        <v>2942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547319</v>
      </c>
      <c r="BO29" s="420"/>
      <c r="BP29" s="420"/>
      <c r="BQ29" s="420"/>
      <c r="BR29" s="420"/>
      <c r="BS29" s="420"/>
      <c r="BT29" s="420"/>
      <c r="BU29" s="421"/>
      <c r="BV29" s="419">
        <v>545333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92.3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18686</v>
      </c>
      <c r="BO30" s="454"/>
      <c r="BP30" s="454"/>
      <c r="BQ30" s="454"/>
      <c r="BR30" s="454"/>
      <c r="BS30" s="454"/>
      <c r="BT30" s="454"/>
      <c r="BU30" s="455"/>
      <c r="BV30" s="453">
        <v>27483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新潟県中越福祉事務組合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県央土地開発公社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訪問看護事業特別会計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三条・燕・西蒲・南蒲広域養護老人ホーム施設組合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加茂市・田上町消防衛生保育組合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新潟県市町村総合事務組合【一般会計】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新潟県市町村総合事務組合【職員退職手当支給事業特別会計】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新潟県市町村総合事務組合【消防団員等公務災害補償事業特別会計】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新潟県市町村総合事務組合【消防賞じゅつ金等支給事業特別会計】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新潟県市町村総合事務組合【非常勤職員公務災害補償等事業特別会計】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新潟県市町村総合事務組合【交通災害共済事業特別会計】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新潟県後期高齢者医療広域連合【一般会計】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4WHvF3hGBG91aKBSodbS6ba9PMx833L87CHeX0+6jWHwiGDFJFj+AGOsD15jzPMuvquHckiUu2fqfsQIAUie6A==" saltValue="UqaZ4u/l+zL3HaVIFyxn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7"/>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v>7.97</v>
      </c>
      <c r="G34" s="33">
        <v>5.08</v>
      </c>
      <c r="H34" s="33">
        <v>6.37</v>
      </c>
      <c r="I34" s="33">
        <v>6.57</v>
      </c>
      <c r="J34" s="34">
        <v>6.97</v>
      </c>
      <c r="K34" s="22"/>
      <c r="L34" s="22"/>
      <c r="M34" s="22"/>
      <c r="N34" s="22"/>
      <c r="O34" s="22"/>
      <c r="P34" s="22"/>
    </row>
    <row r="35" spans="1:16" ht="39" customHeight="1" x14ac:dyDescent="0.15">
      <c r="A35" s="22"/>
      <c r="B35" s="35"/>
      <c r="C35" s="1145" t="s">
        <v>530</v>
      </c>
      <c r="D35" s="1146"/>
      <c r="E35" s="1147"/>
      <c r="F35" s="36">
        <v>7.46</v>
      </c>
      <c r="G35" s="37">
        <v>7.03</v>
      </c>
      <c r="H35" s="37">
        <v>6.25</v>
      </c>
      <c r="I35" s="37">
        <v>6.12</v>
      </c>
      <c r="J35" s="38">
        <v>5.71</v>
      </c>
      <c r="K35" s="22"/>
      <c r="L35" s="22"/>
      <c r="M35" s="22"/>
      <c r="N35" s="22"/>
      <c r="O35" s="22"/>
      <c r="P35" s="22"/>
    </row>
    <row r="36" spans="1:16" ht="39" customHeight="1" x14ac:dyDescent="0.15">
      <c r="A36" s="22"/>
      <c r="B36" s="35"/>
      <c r="C36" s="1145" t="s">
        <v>531</v>
      </c>
      <c r="D36" s="1146"/>
      <c r="E36" s="1147"/>
      <c r="F36" s="36" t="s">
        <v>486</v>
      </c>
      <c r="G36" s="37" t="s">
        <v>486</v>
      </c>
      <c r="H36" s="37" t="s">
        <v>486</v>
      </c>
      <c r="I36" s="37" t="s">
        <v>486</v>
      </c>
      <c r="J36" s="38">
        <v>1.36</v>
      </c>
      <c r="K36" s="22"/>
      <c r="L36" s="22"/>
      <c r="M36" s="22"/>
      <c r="N36" s="22"/>
      <c r="O36" s="22"/>
      <c r="P36" s="22"/>
    </row>
    <row r="37" spans="1:16" ht="39" customHeight="1" x14ac:dyDescent="0.15">
      <c r="A37" s="22"/>
      <c r="B37" s="35"/>
      <c r="C37" s="1145" t="s">
        <v>532</v>
      </c>
      <c r="D37" s="1146"/>
      <c r="E37" s="1147"/>
      <c r="F37" s="36">
        <v>1.98</v>
      </c>
      <c r="G37" s="37">
        <v>1.48</v>
      </c>
      <c r="H37" s="37">
        <v>1.63</v>
      </c>
      <c r="I37" s="37">
        <v>1.29</v>
      </c>
      <c r="J37" s="38">
        <v>1.19</v>
      </c>
      <c r="K37" s="22"/>
      <c r="L37" s="22"/>
      <c r="M37" s="22"/>
      <c r="N37" s="22"/>
      <c r="O37" s="22"/>
      <c r="P37" s="22"/>
    </row>
    <row r="38" spans="1:16" ht="39" customHeight="1" x14ac:dyDescent="0.15">
      <c r="A38" s="22"/>
      <c r="B38" s="35"/>
      <c r="C38" s="1145" t="s">
        <v>533</v>
      </c>
      <c r="D38" s="1146"/>
      <c r="E38" s="1147"/>
      <c r="F38" s="36">
        <v>0.49</v>
      </c>
      <c r="G38" s="37">
        <v>0.71</v>
      </c>
      <c r="H38" s="37">
        <v>0.53</v>
      </c>
      <c r="I38" s="37">
        <v>0.56000000000000005</v>
      </c>
      <c r="J38" s="38">
        <v>0.4</v>
      </c>
      <c r="K38" s="22"/>
      <c r="L38" s="22"/>
      <c r="M38" s="22"/>
      <c r="N38" s="22"/>
      <c r="O38" s="22"/>
      <c r="P38" s="22"/>
    </row>
    <row r="39" spans="1:16" ht="39" customHeight="1" x14ac:dyDescent="0.15">
      <c r="A39" s="22"/>
      <c r="B39" s="35"/>
      <c r="C39" s="1145" t="s">
        <v>534</v>
      </c>
      <c r="D39" s="1146"/>
      <c r="E39" s="1147"/>
      <c r="F39" s="36">
        <v>0.18</v>
      </c>
      <c r="G39" s="37">
        <v>0.12</v>
      </c>
      <c r="H39" s="37">
        <v>0.2</v>
      </c>
      <c r="I39" s="37">
        <v>0.2</v>
      </c>
      <c r="J39" s="38">
        <v>0.09</v>
      </c>
      <c r="K39" s="22"/>
      <c r="L39" s="22"/>
      <c r="M39" s="22"/>
      <c r="N39" s="22"/>
      <c r="O39" s="22"/>
      <c r="P39" s="22"/>
    </row>
    <row r="40" spans="1:16" ht="39" customHeight="1" x14ac:dyDescent="0.15">
      <c r="A40" s="22"/>
      <c r="B40" s="35"/>
      <c r="C40" s="1145" t="s">
        <v>535</v>
      </c>
      <c r="D40" s="1146"/>
      <c r="E40" s="1147"/>
      <c r="F40" s="36">
        <v>0.05</v>
      </c>
      <c r="G40" s="37">
        <v>7.0000000000000007E-2</v>
      </c>
      <c r="H40" s="37">
        <v>0.05</v>
      </c>
      <c r="I40" s="37">
        <v>0.03</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v>0.42</v>
      </c>
      <c r="G43" s="42">
        <v>0.41</v>
      </c>
      <c r="H43" s="42">
        <v>0.3</v>
      </c>
      <c r="I43" s="42">
        <v>1.29</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6" spans="1:16" ht="13.5" hidden="1" customHeight="1" x14ac:dyDescent="0.15"/>
    <row r="47" spans="1:16" ht="13.5" hidden="1" customHeight="1" x14ac:dyDescent="0.15"/>
    <row r="48" spans="1:16" ht="13.5" hidden="1" customHeight="1" x14ac:dyDescent="0.15"/>
    <row r="49" s="23" customFormat="1" ht="13.5" hidden="1" customHeight="1" x14ac:dyDescent="0.15"/>
    <row r="50" s="23" customFormat="1" ht="13.5" hidden="1" customHeight="1" x14ac:dyDescent="0.15"/>
    <row r="51" s="23" customFormat="1" ht="13.5" hidden="1" customHeight="1" x14ac:dyDescent="0.15"/>
    <row r="52" s="23" customFormat="1" ht="13.5" hidden="1" customHeight="1" x14ac:dyDescent="0.15"/>
    <row r="53" s="23" customFormat="1" ht="13.5" hidden="1" customHeight="1" x14ac:dyDescent="0.15"/>
    <row r="54" s="23" customFormat="1" ht="13.5" hidden="1" customHeight="1" x14ac:dyDescent="0.15"/>
    <row r="55" s="23" customFormat="1" ht="13.5" hidden="1" customHeight="1" x14ac:dyDescent="0.15"/>
    <row r="56" s="23" customFormat="1" ht="13.5" hidden="1" customHeight="1" x14ac:dyDescent="0.15"/>
    <row r="57" s="23" customFormat="1" ht="13.5" hidden="1" customHeight="1" x14ac:dyDescent="0.15"/>
  </sheetData>
  <sheetProtection algorithmName="SHA-512" hashValue="Z5zvn6rsGfZWon0hFm9jRtZOmHXy1S5RzkvhLvRAYf2kCiXKQsssnSGryZuC6BqMUDuR685aAiI6RiX5P1DTIw==" saltValue="iIZQXh9EIevs2FwGkLmh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442</v>
      </c>
      <c r="L45" s="60">
        <v>397</v>
      </c>
      <c r="M45" s="60">
        <v>439</v>
      </c>
      <c r="N45" s="60">
        <v>451</v>
      </c>
      <c r="O45" s="61">
        <v>442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200</v>
      </c>
      <c r="L48" s="64">
        <v>209</v>
      </c>
      <c r="M48" s="64">
        <v>204</v>
      </c>
      <c r="N48" s="64">
        <v>185</v>
      </c>
      <c r="O48" s="65">
        <v>134</v>
      </c>
      <c r="P48" s="48"/>
      <c r="Q48" s="48"/>
      <c r="R48" s="48"/>
      <c r="S48" s="48"/>
      <c r="T48" s="48"/>
      <c r="U48" s="48"/>
    </row>
    <row r="49" spans="1:21" ht="30.75" customHeight="1" x14ac:dyDescent="0.15">
      <c r="A49" s="48"/>
      <c r="B49" s="1178"/>
      <c r="C49" s="1179"/>
      <c r="D49" s="62"/>
      <c r="E49" s="1155" t="s">
        <v>14</v>
      </c>
      <c r="F49" s="1155"/>
      <c r="G49" s="1155"/>
      <c r="H49" s="1155"/>
      <c r="I49" s="1155"/>
      <c r="J49" s="1156"/>
      <c r="K49" s="63">
        <v>4</v>
      </c>
      <c r="L49" s="64">
        <v>7</v>
      </c>
      <c r="M49" s="64">
        <v>9</v>
      </c>
      <c r="N49" s="64">
        <v>12</v>
      </c>
      <c r="O49" s="65">
        <v>16</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398</v>
      </c>
      <c r="L52" s="64">
        <v>394</v>
      </c>
      <c r="M52" s="64">
        <v>395</v>
      </c>
      <c r="N52" s="64">
        <v>392</v>
      </c>
      <c r="O52" s="65">
        <v>359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248</v>
      </c>
      <c r="L53" s="69">
        <v>219</v>
      </c>
      <c r="M53" s="69">
        <v>257</v>
      </c>
      <c r="N53" s="69">
        <v>256</v>
      </c>
      <c r="O53" s="70">
        <v>233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row r="71" s="49" customFormat="1" ht="12.6" hidden="1" customHeight="1" x14ac:dyDescent="0.15"/>
    <row r="72" s="49" customFormat="1" ht="12.6" hidden="1" customHeight="1" x14ac:dyDescent="0.15"/>
    <row r="73" s="49" customFormat="1" ht="12.6" hidden="1" customHeight="1" x14ac:dyDescent="0.15"/>
    <row r="74" s="49" customFormat="1" ht="12.6" hidden="1" customHeight="1" x14ac:dyDescent="0.15"/>
    <row r="75" s="49" customFormat="1" ht="12.6" hidden="1" customHeight="1" x14ac:dyDescent="0.15"/>
    <row r="76" s="49" customFormat="1" ht="12.6" hidden="1" customHeight="1" x14ac:dyDescent="0.15"/>
  </sheetData>
  <sheetProtection algorithmName="SHA-512" hashValue="IZ3IYxYnpWPfEFtkHIdAfvRBDzENdVNqPRhwa9XXotgo1pQJ1cNQoBakDc0SQpKP/L9pSgM1mgiP0jHDQR/slQ==" saltValue="2XhfqerIZ63JKdo02CfU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1"/>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4636</v>
      </c>
      <c r="J41" s="344">
        <v>4469</v>
      </c>
      <c r="K41" s="344">
        <v>4235</v>
      </c>
      <c r="L41" s="344">
        <v>3978</v>
      </c>
      <c r="M41" s="345">
        <v>3764</v>
      </c>
    </row>
    <row r="42" spans="2:13" ht="27.75" customHeight="1" x14ac:dyDescent="0.15">
      <c r="B42" s="1186"/>
      <c r="C42" s="1187"/>
      <c r="D42" s="106"/>
      <c r="E42" s="1190" t="s">
        <v>32</v>
      </c>
      <c r="F42" s="1190"/>
      <c r="G42" s="1190"/>
      <c r="H42" s="1191"/>
      <c r="I42" s="346">
        <v>1</v>
      </c>
      <c r="J42" s="347">
        <v>0</v>
      </c>
      <c r="K42" s="347">
        <v>0</v>
      </c>
      <c r="L42" s="347" t="s">
        <v>486</v>
      </c>
      <c r="M42" s="348" t="s">
        <v>486</v>
      </c>
    </row>
    <row r="43" spans="2:13" ht="27.75" customHeight="1" x14ac:dyDescent="0.15">
      <c r="B43" s="1186"/>
      <c r="C43" s="1187"/>
      <c r="D43" s="106"/>
      <c r="E43" s="1190" t="s">
        <v>33</v>
      </c>
      <c r="F43" s="1190"/>
      <c r="G43" s="1190"/>
      <c r="H43" s="1191"/>
      <c r="I43" s="346">
        <v>2239</v>
      </c>
      <c r="J43" s="347">
        <v>2061</v>
      </c>
      <c r="K43" s="347">
        <v>1888</v>
      </c>
      <c r="L43" s="347">
        <v>1774</v>
      </c>
      <c r="M43" s="348">
        <v>1661</v>
      </c>
    </row>
    <row r="44" spans="2:13" ht="27.75" customHeight="1" x14ac:dyDescent="0.15">
      <c r="B44" s="1186"/>
      <c r="C44" s="1187"/>
      <c r="D44" s="106"/>
      <c r="E44" s="1190" t="s">
        <v>34</v>
      </c>
      <c r="F44" s="1190"/>
      <c r="G44" s="1190"/>
      <c r="H44" s="1191"/>
      <c r="I44" s="346">
        <v>175</v>
      </c>
      <c r="J44" s="347">
        <v>167</v>
      </c>
      <c r="K44" s="347">
        <v>160</v>
      </c>
      <c r="L44" s="347">
        <v>182</v>
      </c>
      <c r="M44" s="348">
        <v>176</v>
      </c>
    </row>
    <row r="45" spans="2:13" ht="27.75" customHeight="1" x14ac:dyDescent="0.15">
      <c r="B45" s="1186"/>
      <c r="C45" s="1187"/>
      <c r="D45" s="106"/>
      <c r="E45" s="1190" t="s">
        <v>35</v>
      </c>
      <c r="F45" s="1190"/>
      <c r="G45" s="1190"/>
      <c r="H45" s="1191"/>
      <c r="I45" s="346">
        <v>885</v>
      </c>
      <c r="J45" s="347">
        <v>867</v>
      </c>
      <c r="K45" s="347">
        <v>827</v>
      </c>
      <c r="L45" s="347">
        <v>787</v>
      </c>
      <c r="M45" s="348">
        <v>804</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1864</v>
      </c>
      <c r="J50" s="347">
        <v>2484</v>
      </c>
      <c r="K50" s="347">
        <v>2472</v>
      </c>
      <c r="L50" s="347">
        <v>2550</v>
      </c>
      <c r="M50" s="348">
        <v>2635</v>
      </c>
    </row>
    <row r="51" spans="2:13" ht="27.75" customHeight="1" x14ac:dyDescent="0.15">
      <c r="B51" s="1186"/>
      <c r="C51" s="1187"/>
      <c r="D51" s="106"/>
      <c r="E51" s="1190" t="s">
        <v>42</v>
      </c>
      <c r="F51" s="1190"/>
      <c r="G51" s="1190"/>
      <c r="H51" s="1191"/>
      <c r="I51" s="346" t="s">
        <v>486</v>
      </c>
      <c r="J51" s="347" t="s">
        <v>486</v>
      </c>
      <c r="K51" s="347" t="s">
        <v>486</v>
      </c>
      <c r="L51" s="347" t="s">
        <v>486</v>
      </c>
      <c r="M51" s="348" t="s">
        <v>486</v>
      </c>
    </row>
    <row r="52" spans="2:13" ht="27.75" customHeight="1" x14ac:dyDescent="0.15">
      <c r="B52" s="1188"/>
      <c r="C52" s="1189"/>
      <c r="D52" s="106"/>
      <c r="E52" s="1190" t="s">
        <v>43</v>
      </c>
      <c r="F52" s="1190"/>
      <c r="G52" s="1190"/>
      <c r="H52" s="1191"/>
      <c r="I52" s="346">
        <v>4282</v>
      </c>
      <c r="J52" s="347">
        <v>4096</v>
      </c>
      <c r="K52" s="347">
        <v>3855</v>
      </c>
      <c r="L52" s="347">
        <v>3629</v>
      </c>
      <c r="M52" s="348">
        <v>3384</v>
      </c>
    </row>
    <row r="53" spans="2:13" ht="27.75" customHeight="1" thickBot="1" x14ac:dyDescent="0.2">
      <c r="B53" s="1192" t="s">
        <v>19</v>
      </c>
      <c r="C53" s="1193"/>
      <c r="D53" s="110"/>
      <c r="E53" s="1194" t="s">
        <v>44</v>
      </c>
      <c r="F53" s="1194"/>
      <c r="G53" s="1194"/>
      <c r="H53" s="1195"/>
      <c r="I53" s="349">
        <v>1789</v>
      </c>
      <c r="J53" s="350">
        <v>983</v>
      </c>
      <c r="K53" s="350">
        <v>784</v>
      </c>
      <c r="L53" s="350">
        <v>542</v>
      </c>
      <c r="M53" s="351">
        <v>386</v>
      </c>
    </row>
    <row r="54" spans="2:13" ht="27.75" customHeight="1" x14ac:dyDescent="0.15">
      <c r="B54" s="111"/>
      <c r="C54" s="112"/>
      <c r="D54" s="112"/>
      <c r="E54" s="113"/>
      <c r="F54" s="113"/>
      <c r="G54" s="113"/>
      <c r="H54" s="113"/>
      <c r="I54" s="114"/>
      <c r="J54" s="114"/>
      <c r="K54" s="114"/>
      <c r="L54" s="114"/>
      <c r="M54" s="114"/>
    </row>
    <row r="55" spans="2:13" x14ac:dyDescent="0.15"/>
    <row r="56" spans="2:13" ht="13.5" hidden="1" customHeight="1" x14ac:dyDescent="0.15"/>
    <row r="57" spans="2:13" ht="13.5" hidden="1" customHeight="1" x14ac:dyDescent="0.15"/>
    <row r="58" spans="2:13" ht="13.5" hidden="1" customHeight="1" x14ac:dyDescent="0.15"/>
    <row r="59" spans="2:13" ht="13.5" hidden="1" customHeight="1" x14ac:dyDescent="0.15"/>
    <row r="60" spans="2:13" ht="13.5" hidden="1" customHeight="1" x14ac:dyDescent="0.15"/>
    <row r="61" spans="2:13" ht="13.5" hidden="1" customHeight="1" x14ac:dyDescent="0.15"/>
  </sheetData>
  <sheetProtection algorithmName="SHA-512" hashValue="RnXGFMyL5AsSsDnQnYmIVmZsq8eR4qwBTLviHjkCB8B/KMcKnxdjjlTC01ovEYcvLw0HLshrqzHVzOCA9Z89nQ==" saltValue="UbCGUn4Iz+OEom/Ka41P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1428</v>
      </c>
      <c r="G55" s="352">
        <v>1514</v>
      </c>
      <c r="H55" s="353">
        <v>1639</v>
      </c>
    </row>
    <row r="56" spans="2:8" ht="52.5" customHeight="1" x14ac:dyDescent="0.15">
      <c r="B56" s="122"/>
      <c r="C56" s="1213" t="s">
        <v>47</v>
      </c>
      <c r="D56" s="1213"/>
      <c r="E56" s="1214"/>
      <c r="F56" s="354">
        <v>540</v>
      </c>
      <c r="G56" s="354">
        <v>545</v>
      </c>
      <c r="H56" s="355">
        <v>547</v>
      </c>
    </row>
    <row r="57" spans="2:8" ht="53.25" customHeight="1" x14ac:dyDescent="0.15">
      <c r="B57" s="122"/>
      <c r="C57" s="1215" t="s">
        <v>48</v>
      </c>
      <c r="D57" s="1215"/>
      <c r="E57" s="1216"/>
      <c r="F57" s="356">
        <v>28</v>
      </c>
      <c r="G57" s="356">
        <v>27</v>
      </c>
      <c r="H57" s="357">
        <v>19</v>
      </c>
    </row>
    <row r="58" spans="2:8" ht="45.75" customHeight="1" x14ac:dyDescent="0.15">
      <c r="B58" s="123"/>
      <c r="C58" s="1203" t="s">
        <v>558</v>
      </c>
      <c r="D58" s="1204"/>
      <c r="E58" s="1205"/>
      <c r="F58" s="358">
        <v>19</v>
      </c>
      <c r="G58" s="358">
        <v>17</v>
      </c>
      <c r="H58" s="359">
        <v>7</v>
      </c>
    </row>
    <row r="59" spans="2:8" ht="45.75" customHeight="1" x14ac:dyDescent="0.15">
      <c r="B59" s="123"/>
      <c r="C59" s="1203" t="s">
        <v>559</v>
      </c>
      <c r="D59" s="1204"/>
      <c r="E59" s="1205"/>
      <c r="F59" s="358">
        <v>4</v>
      </c>
      <c r="G59" s="358">
        <v>4</v>
      </c>
      <c r="H59" s="359">
        <v>4</v>
      </c>
    </row>
    <row r="60" spans="2:8" ht="45.75" customHeight="1" x14ac:dyDescent="0.15">
      <c r="B60" s="123"/>
      <c r="C60" s="1203" t="s">
        <v>560</v>
      </c>
      <c r="D60" s="1204"/>
      <c r="E60" s="1205"/>
      <c r="F60" s="358">
        <v>3</v>
      </c>
      <c r="G60" s="358">
        <v>3</v>
      </c>
      <c r="H60" s="359">
        <v>3</v>
      </c>
    </row>
    <row r="61" spans="2:8" ht="45.75" customHeight="1" x14ac:dyDescent="0.15">
      <c r="B61" s="123"/>
      <c r="C61" s="1203" t="s">
        <v>561</v>
      </c>
      <c r="D61" s="1204"/>
      <c r="E61" s="1205"/>
      <c r="F61" s="358">
        <v>1</v>
      </c>
      <c r="G61" s="358">
        <v>2</v>
      </c>
      <c r="H61" s="359">
        <v>3</v>
      </c>
    </row>
    <row r="62" spans="2:8" ht="45.75" customHeight="1" thickBot="1" x14ac:dyDescent="0.2">
      <c r="B62" s="124"/>
      <c r="C62" s="1206" t="s">
        <v>562</v>
      </c>
      <c r="D62" s="1207"/>
      <c r="E62" s="1208"/>
      <c r="F62" s="360">
        <v>1</v>
      </c>
      <c r="G62" s="360">
        <v>1</v>
      </c>
      <c r="H62" s="361">
        <v>1</v>
      </c>
    </row>
    <row r="63" spans="2:8" ht="52.5" customHeight="1" thickBot="1" x14ac:dyDescent="0.2">
      <c r="B63" s="125"/>
      <c r="C63" s="1209" t="s">
        <v>49</v>
      </c>
      <c r="D63" s="1209"/>
      <c r="E63" s="1210"/>
      <c r="F63" s="362">
        <v>1996</v>
      </c>
      <c r="G63" s="362">
        <v>2086</v>
      </c>
      <c r="H63" s="363">
        <v>2205</v>
      </c>
    </row>
    <row r="64" spans="2:8" x14ac:dyDescent="0.15"/>
  </sheetData>
  <sheetProtection algorithmName="SHA-512" hashValue="bbqoslNQJo8Ch124Z9TTZJAGfqftiJPcwhN1RBTf6eUxBtDlmVBZaIMPrA0PqUVjWywzwLLD2XwcPt/h86rqQg==" saltValue="O8oPJUXjPq8z2192H5tB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111363</v>
      </c>
      <c r="E3" s="144"/>
      <c r="F3" s="145">
        <v>94796</v>
      </c>
      <c r="G3" s="146"/>
      <c r="H3" s="147"/>
    </row>
    <row r="4" spans="1:8" x14ac:dyDescent="0.15">
      <c r="A4" s="148"/>
      <c r="B4" s="149"/>
      <c r="C4" s="150"/>
      <c r="D4" s="151">
        <v>51406</v>
      </c>
      <c r="E4" s="152"/>
      <c r="F4" s="153">
        <v>55781</v>
      </c>
      <c r="G4" s="154"/>
      <c r="H4" s="155"/>
    </row>
    <row r="5" spans="1:8" x14ac:dyDescent="0.15">
      <c r="A5" s="136" t="s">
        <v>518</v>
      </c>
      <c r="B5" s="141"/>
      <c r="C5" s="142"/>
      <c r="D5" s="143">
        <v>15838</v>
      </c>
      <c r="E5" s="144"/>
      <c r="F5" s="145">
        <v>97758</v>
      </c>
      <c r="G5" s="146"/>
      <c r="H5" s="147"/>
    </row>
    <row r="6" spans="1:8" x14ac:dyDescent="0.15">
      <c r="A6" s="148"/>
      <c r="B6" s="149"/>
      <c r="C6" s="150"/>
      <c r="D6" s="151">
        <v>10057</v>
      </c>
      <c r="E6" s="152"/>
      <c r="F6" s="153">
        <v>45946</v>
      </c>
      <c r="G6" s="154"/>
      <c r="H6" s="155"/>
    </row>
    <row r="7" spans="1:8" x14ac:dyDescent="0.15">
      <c r="A7" s="136" t="s">
        <v>519</v>
      </c>
      <c r="B7" s="141"/>
      <c r="C7" s="142"/>
      <c r="D7" s="143">
        <v>23091</v>
      </c>
      <c r="E7" s="144"/>
      <c r="F7" s="145">
        <v>91338</v>
      </c>
      <c r="G7" s="146"/>
      <c r="H7" s="147"/>
    </row>
    <row r="8" spans="1:8" x14ac:dyDescent="0.15">
      <c r="A8" s="148"/>
      <c r="B8" s="149"/>
      <c r="C8" s="150"/>
      <c r="D8" s="151">
        <v>15018</v>
      </c>
      <c r="E8" s="152"/>
      <c r="F8" s="153">
        <v>43989</v>
      </c>
      <c r="G8" s="154"/>
      <c r="H8" s="155"/>
    </row>
    <row r="9" spans="1:8" x14ac:dyDescent="0.15">
      <c r="A9" s="136" t="s">
        <v>520</v>
      </c>
      <c r="B9" s="141"/>
      <c r="C9" s="142"/>
      <c r="D9" s="143">
        <v>30111</v>
      </c>
      <c r="E9" s="144"/>
      <c r="F9" s="145">
        <v>103975</v>
      </c>
      <c r="G9" s="146"/>
      <c r="H9" s="147"/>
    </row>
    <row r="10" spans="1:8" x14ac:dyDescent="0.15">
      <c r="A10" s="148"/>
      <c r="B10" s="149"/>
      <c r="C10" s="150"/>
      <c r="D10" s="151">
        <v>24949</v>
      </c>
      <c r="E10" s="152"/>
      <c r="F10" s="153">
        <v>52698</v>
      </c>
      <c r="G10" s="154"/>
      <c r="H10" s="155"/>
    </row>
    <row r="11" spans="1:8" x14ac:dyDescent="0.15">
      <c r="A11" s="136" t="s">
        <v>521</v>
      </c>
      <c r="B11" s="141"/>
      <c r="C11" s="142"/>
      <c r="D11" s="143">
        <v>24967</v>
      </c>
      <c r="E11" s="144"/>
      <c r="F11" s="145">
        <v>112678</v>
      </c>
      <c r="G11" s="146"/>
      <c r="H11" s="147"/>
    </row>
    <row r="12" spans="1:8" x14ac:dyDescent="0.15">
      <c r="A12" s="148"/>
      <c r="B12" s="149"/>
      <c r="C12" s="156"/>
      <c r="D12" s="151">
        <v>17302</v>
      </c>
      <c r="E12" s="152"/>
      <c r="F12" s="153">
        <v>55165</v>
      </c>
      <c r="G12" s="154"/>
      <c r="H12" s="155"/>
    </row>
    <row r="13" spans="1:8" x14ac:dyDescent="0.15">
      <c r="A13" s="136"/>
      <c r="B13" s="141"/>
      <c r="C13" s="157"/>
      <c r="D13" s="158">
        <v>41074</v>
      </c>
      <c r="E13" s="159"/>
      <c r="F13" s="160">
        <v>100109</v>
      </c>
      <c r="G13" s="161"/>
      <c r="H13" s="147"/>
    </row>
    <row r="14" spans="1:8" x14ac:dyDescent="0.15">
      <c r="A14" s="148"/>
      <c r="B14" s="149"/>
      <c r="C14" s="150"/>
      <c r="D14" s="151">
        <v>23746</v>
      </c>
      <c r="E14" s="152"/>
      <c r="F14" s="153">
        <v>50716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8.16</v>
      </c>
      <c r="C19" s="162">
        <f>ROUND(VALUE(SUBSTITUTE(実質収支比率等に係る経年分析!G$48,"▲","-")),2)</f>
        <v>5.21</v>
      </c>
      <c r="D19" s="162">
        <f>ROUND(VALUE(SUBSTITUTE(実質収支比率等に係る経年分析!H$48,"▲","-")),2)</f>
        <v>6.58</v>
      </c>
      <c r="E19" s="162">
        <f>ROUND(VALUE(SUBSTITUTE(実質収支比率等に係る経年分析!I$48,"▲","-")),2)</f>
        <v>6.77</v>
      </c>
      <c r="F19" s="162">
        <f>ROUND(VALUE(SUBSTITUTE(実質収支比率等に係る経年分析!J$48,"▲","-")),2)</f>
        <v>7.07</v>
      </c>
    </row>
    <row r="20" spans="1:11" x14ac:dyDescent="0.15">
      <c r="A20" s="162" t="s">
        <v>53</v>
      </c>
      <c r="B20" s="162">
        <f>ROUND(VALUE(SUBSTITUTE(実質収支比率等に係る経年分析!F$47,"▲","-")),2)</f>
        <v>25.57</v>
      </c>
      <c r="C20" s="162">
        <f>ROUND(VALUE(SUBSTITUTE(実質収支比率等に係る経年分析!G$47,"▲","-")),2)</f>
        <v>40.44</v>
      </c>
      <c r="D20" s="162">
        <f>ROUND(VALUE(SUBSTITUTE(実質収支比率等に係る経年分析!H$47,"▲","-")),2)</f>
        <v>40.729999999999997</v>
      </c>
      <c r="E20" s="162">
        <f>ROUND(VALUE(SUBSTITUTE(実質収支比率等に係る経年分析!I$47,"▲","-")),2)</f>
        <v>42.54</v>
      </c>
      <c r="F20" s="162">
        <f>ROUND(VALUE(SUBSTITUTE(実質収支比率等に係る経年分析!J$47,"▲","-")),2)</f>
        <v>45.59</v>
      </c>
    </row>
    <row r="21" spans="1:11" x14ac:dyDescent="0.15">
      <c r="A21" s="162" t="s">
        <v>54</v>
      </c>
      <c r="B21" s="162">
        <f>IF(ISNUMBER(VALUE(SUBSTITUTE(実質収支比率等に係る経年分析!F$49,"▲","-"))),ROUND(VALUE(SUBSTITUTE(実質収支比率等に係る経年分析!F$49,"▲","-")),2),NA())</f>
        <v>3.13</v>
      </c>
      <c r="C21" s="162">
        <f>IF(ISNUMBER(VALUE(SUBSTITUTE(実質収支比率等に係る経年分析!G$49,"▲","-"))),ROUND(VALUE(SUBSTITUTE(実質収支比率等に係る経年分析!G$49,"▲","-")),2),NA())</f>
        <v>14.4</v>
      </c>
      <c r="D21" s="162">
        <f>IF(ISNUMBER(VALUE(SUBSTITUTE(実質収支比率等に係る経年分析!H$49,"▲","-"))),ROUND(VALUE(SUBSTITUTE(実質収支比率等に係る経年分析!H$49,"▲","-")),2),NA())</f>
        <v>0.68</v>
      </c>
      <c r="E21" s="162">
        <f>IF(ISNUMBER(VALUE(SUBSTITUTE(実質収支比率等に係る経年分析!I$49,"▲","-"))),ROUND(VALUE(SUBSTITUTE(実質収支比率等に係る経年分析!I$49,"▲","-")),2),NA())</f>
        <v>2.69</v>
      </c>
      <c r="F21" s="162">
        <f>IF(ISNUMBER(VALUE(SUBSTITUTE(実質収支比率等に係る経年分析!J$49,"▲","-"))),ROUND(VALUE(SUBSTITUTE(実質収支比率等に係る経年分析!J$49,"▲","-")),2),NA())</f>
        <v>3.85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訪問看護事業特別会計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0.56000000000000005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1.19</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7.46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6.25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5.71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6.37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6.97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398</v>
      </c>
      <c r="E42" s="164"/>
      <c r="F42" s="164"/>
      <c r="G42" s="164">
        <f>'実質公債費比率（分子）の構造'!L$52</f>
        <v>394</v>
      </c>
      <c r="H42" s="164"/>
      <c r="I42" s="164"/>
      <c r="J42" s="164">
        <f>'実質公債費比率（分子）の構造'!M$52</f>
        <v>395</v>
      </c>
      <c r="K42" s="164"/>
      <c r="L42" s="164"/>
      <c r="M42" s="164">
        <f>'実質公債費比率（分子）の構造'!N$52</f>
        <v>392</v>
      </c>
      <c r="N42" s="164"/>
      <c r="O42" s="164"/>
      <c r="P42" s="164">
        <f>'実質公債費比率（分子）の構造'!O$52</f>
        <v>359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t="str">
        <f>'実質公債費比率（分子）の構造'!O$50</f>
        <v>-</v>
      </c>
      <c r="O44" s="164"/>
      <c r="P44" s="164"/>
    </row>
    <row r="45" spans="1:16" x14ac:dyDescent="0.15">
      <c r="A45" s="164" t="s">
        <v>63</v>
      </c>
      <c r="B45" s="164">
        <f>'実質公債費比率（分子）の構造'!K$49</f>
        <v>4</v>
      </c>
      <c r="C45" s="164"/>
      <c r="D45" s="164"/>
      <c r="E45" s="164">
        <f>'実質公債費比率（分子）の構造'!L$49</f>
        <v>7</v>
      </c>
      <c r="F45" s="164"/>
      <c r="G45" s="164"/>
      <c r="H45" s="164">
        <f>'実質公債費比率（分子）の構造'!M$49</f>
        <v>9</v>
      </c>
      <c r="I45" s="164"/>
      <c r="J45" s="164"/>
      <c r="K45" s="164">
        <f>'実質公債費比率（分子）の構造'!N$49</f>
        <v>12</v>
      </c>
      <c r="L45" s="164"/>
      <c r="M45" s="164"/>
      <c r="N45" s="164">
        <f>'実質公債費比率（分子）の構造'!O$49</f>
        <v>16</v>
      </c>
      <c r="O45" s="164"/>
      <c r="P45" s="164"/>
    </row>
    <row r="46" spans="1:16" x14ac:dyDescent="0.15">
      <c r="A46" s="164" t="s">
        <v>64</v>
      </c>
      <c r="B46" s="164">
        <f>'実質公債費比率（分子）の構造'!K$48</f>
        <v>200</v>
      </c>
      <c r="C46" s="164"/>
      <c r="D46" s="164"/>
      <c r="E46" s="164">
        <f>'実質公債費比率（分子）の構造'!L$48</f>
        <v>209</v>
      </c>
      <c r="F46" s="164"/>
      <c r="G46" s="164"/>
      <c r="H46" s="164">
        <f>'実質公債費比率（分子）の構造'!M$48</f>
        <v>204</v>
      </c>
      <c r="I46" s="164"/>
      <c r="J46" s="164"/>
      <c r="K46" s="164">
        <f>'実質公債費比率（分子）の構造'!N$48</f>
        <v>185</v>
      </c>
      <c r="L46" s="164"/>
      <c r="M46" s="164"/>
      <c r="N46" s="164">
        <f>'実質公債費比率（分子）の構造'!O$48</f>
        <v>134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442</v>
      </c>
      <c r="C49" s="164"/>
      <c r="D49" s="164"/>
      <c r="E49" s="164">
        <f>'実質公債費比率（分子）の構造'!L$45</f>
        <v>397</v>
      </c>
      <c r="F49" s="164"/>
      <c r="G49" s="164"/>
      <c r="H49" s="164">
        <f>'実質公債費比率（分子）の構造'!M$45</f>
        <v>439</v>
      </c>
      <c r="I49" s="164"/>
      <c r="J49" s="164"/>
      <c r="K49" s="164">
        <f>'実質公債費比率（分子）の構造'!N$45</f>
        <v>451</v>
      </c>
      <c r="L49" s="164"/>
      <c r="M49" s="164"/>
      <c r="N49" s="164">
        <f>'実質公債費比率（分子）の構造'!O$45</f>
        <v>442</v>
      </c>
      <c r="O49" s="164"/>
      <c r="P49" s="164"/>
    </row>
    <row r="50" spans="1:16" x14ac:dyDescent="0.15">
      <c r="A50" s="164" t="s">
        <v>67</v>
      </c>
      <c r="B50" s="164" t="e">
        <f>NA()</f>
        <v>#N/A</v>
      </c>
      <c r="C50" s="164">
        <f>IF(ISNUMBER('実質公債費比率（分子）の構造'!K$53),'実質公債費比率（分子）の構造'!K$53,NA())</f>
        <v>248</v>
      </c>
      <c r="D50" s="164" t="e">
        <f>NA()</f>
        <v>#N/A</v>
      </c>
      <c r="E50" s="164" t="e">
        <f>NA()</f>
        <v>#N/A</v>
      </c>
      <c r="F50" s="164">
        <f>IF(ISNUMBER('実質公債費比率（分子）の構造'!L$53),'実質公債費比率（分子）の構造'!L$53,NA())</f>
        <v>219</v>
      </c>
      <c r="G50" s="164" t="e">
        <f>NA()</f>
        <v>#N/A</v>
      </c>
      <c r="H50" s="164" t="e">
        <f>NA()</f>
        <v>#N/A</v>
      </c>
      <c r="I50" s="164">
        <f>IF(ISNUMBER('実質公債費比率（分子）の構造'!M$53),'実質公債費比率（分子）の構造'!M$53,NA())</f>
        <v>257</v>
      </c>
      <c r="J50" s="164" t="e">
        <f>NA()</f>
        <v>#N/A</v>
      </c>
      <c r="K50" s="164" t="e">
        <f>NA()</f>
        <v>#N/A</v>
      </c>
      <c r="L50" s="164">
        <f>IF(ISNUMBER('実質公債費比率（分子）の構造'!N$53),'実質公債費比率（分子）の構造'!N$53,NA())</f>
        <v>256</v>
      </c>
      <c r="M50" s="164" t="e">
        <f>NA()</f>
        <v>#N/A</v>
      </c>
      <c r="N50" s="164" t="e">
        <f>NA()</f>
        <v>#N/A</v>
      </c>
      <c r="O50" s="164">
        <f>IF(ISNUMBER('実質公債費比率（分子）の構造'!O$53),'実質公債費比率（分子）の構造'!O$53,NA())</f>
        <v>233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4282</v>
      </c>
      <c r="E56" s="163"/>
      <c r="F56" s="163"/>
      <c r="G56" s="163">
        <f>'将来負担比率（分子）の構造'!J$52</f>
        <v>4096</v>
      </c>
      <c r="H56" s="163"/>
      <c r="I56" s="163"/>
      <c r="J56" s="163">
        <f>'将来負担比率（分子）の構造'!K$52</f>
        <v>3855</v>
      </c>
      <c r="K56" s="163"/>
      <c r="L56" s="163"/>
      <c r="M56" s="163">
        <f>'将来負担比率（分子）の構造'!L$52</f>
        <v>3629</v>
      </c>
      <c r="N56" s="163"/>
      <c r="O56" s="163"/>
      <c r="P56" s="163">
        <f>'将来負担比率（分子）の構造'!M$52</f>
        <v>3384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1864</v>
      </c>
      <c r="E58" s="163"/>
      <c r="F58" s="163"/>
      <c r="G58" s="163">
        <f>'将来負担比率（分子）の構造'!J$50</f>
        <v>2484</v>
      </c>
      <c r="H58" s="163"/>
      <c r="I58" s="163"/>
      <c r="J58" s="163">
        <f>'将来負担比率（分子）の構造'!K$50</f>
        <v>2472</v>
      </c>
      <c r="K58" s="163"/>
      <c r="L58" s="163"/>
      <c r="M58" s="163">
        <f>'将来負担比率（分子）の構造'!L$50</f>
        <v>2550</v>
      </c>
      <c r="N58" s="163"/>
      <c r="O58" s="163"/>
      <c r="P58" s="163">
        <f>'将来負担比率（分子）の構造'!M$50</f>
        <v>2635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885</v>
      </c>
      <c r="C62" s="163"/>
      <c r="D62" s="163"/>
      <c r="E62" s="163">
        <f>'将来負担比率（分子）の構造'!J$45</f>
        <v>867</v>
      </c>
      <c r="F62" s="163"/>
      <c r="G62" s="163"/>
      <c r="H62" s="163">
        <f>'将来負担比率（分子）の構造'!K$45</f>
        <v>827</v>
      </c>
      <c r="I62" s="163"/>
      <c r="J62" s="163"/>
      <c r="K62" s="163">
        <f>'将来負担比率（分子）の構造'!L$45</f>
        <v>787</v>
      </c>
      <c r="L62" s="163"/>
      <c r="M62" s="163"/>
      <c r="N62" s="163">
        <f>'将来負担比率（分子）の構造'!M$45</f>
        <v>804</v>
      </c>
      <c r="O62" s="163"/>
      <c r="P62" s="163"/>
    </row>
    <row r="63" spans="1:16" x14ac:dyDescent="0.15">
      <c r="A63" s="163" t="s">
        <v>34</v>
      </c>
      <c r="B63" s="163">
        <f>'将来負担比率（分子）の構造'!I$44</f>
        <v>175</v>
      </c>
      <c r="C63" s="163"/>
      <c r="D63" s="163"/>
      <c r="E63" s="163">
        <f>'将来負担比率（分子）の構造'!J$44</f>
        <v>167</v>
      </c>
      <c r="F63" s="163"/>
      <c r="G63" s="163"/>
      <c r="H63" s="163">
        <f>'将来負担比率（分子）の構造'!K$44</f>
        <v>160</v>
      </c>
      <c r="I63" s="163"/>
      <c r="J63" s="163"/>
      <c r="K63" s="163">
        <f>'将来負担比率（分子）の構造'!L$44</f>
        <v>182</v>
      </c>
      <c r="L63" s="163"/>
      <c r="M63" s="163"/>
      <c r="N63" s="163">
        <f>'将来負担比率（分子）の構造'!M$44</f>
        <v>176</v>
      </c>
      <c r="O63" s="163"/>
      <c r="P63" s="163"/>
    </row>
    <row r="64" spans="1:16" x14ac:dyDescent="0.15">
      <c r="A64" s="163" t="s">
        <v>33</v>
      </c>
      <c r="B64" s="163">
        <f>'将来負担比率（分子）の構造'!I$43</f>
        <v>2239</v>
      </c>
      <c r="C64" s="163"/>
      <c r="D64" s="163"/>
      <c r="E64" s="163">
        <f>'将来負担比率（分子）の構造'!J$43</f>
        <v>2061</v>
      </c>
      <c r="F64" s="163"/>
      <c r="G64" s="163"/>
      <c r="H64" s="163">
        <f>'将来負担比率（分子）の構造'!K$43</f>
        <v>1888</v>
      </c>
      <c r="I64" s="163"/>
      <c r="J64" s="163"/>
      <c r="K64" s="163">
        <f>'将来負担比率（分子）の構造'!L$43</f>
        <v>1774</v>
      </c>
      <c r="L64" s="163"/>
      <c r="M64" s="163"/>
      <c r="N64" s="163">
        <f>'将来負担比率（分子）の構造'!M$43</f>
        <v>1661</v>
      </c>
      <c r="O64" s="163"/>
      <c r="P64" s="163"/>
    </row>
    <row r="65" spans="1:16" x14ac:dyDescent="0.15">
      <c r="A65" s="163" t="s">
        <v>32</v>
      </c>
      <c r="B65" s="163">
        <f>'将来負担比率（分子）の構造'!I$42</f>
        <v>1</v>
      </c>
      <c r="C65" s="163"/>
      <c r="D65" s="163"/>
      <c r="E65" s="163">
        <f>'将来負担比率（分子）の構造'!J$42</f>
        <v>0</v>
      </c>
      <c r="F65" s="163"/>
      <c r="G65" s="163"/>
      <c r="H65" s="163">
        <f>'将来負担比率（分子）の構造'!K$42</f>
        <v>0</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4636</v>
      </c>
      <c r="C66" s="163"/>
      <c r="D66" s="163"/>
      <c r="E66" s="163">
        <f>'将来負担比率（分子）の構造'!J$41</f>
        <v>4469</v>
      </c>
      <c r="F66" s="163"/>
      <c r="G66" s="163"/>
      <c r="H66" s="163">
        <f>'将来負担比率（分子）の構造'!K$41</f>
        <v>4235</v>
      </c>
      <c r="I66" s="163"/>
      <c r="J66" s="163"/>
      <c r="K66" s="163">
        <f>'将来負担比率（分子）の構造'!L$41</f>
        <v>3978</v>
      </c>
      <c r="L66" s="163"/>
      <c r="M66" s="163"/>
      <c r="N66" s="163">
        <f>'将来負担比率（分子）の構造'!M$41</f>
        <v>3764</v>
      </c>
      <c r="O66" s="163"/>
      <c r="P66" s="163"/>
    </row>
    <row r="67" spans="1:16" x14ac:dyDescent="0.15">
      <c r="A67" s="163" t="s">
        <v>71</v>
      </c>
      <c r="B67" s="163" t="e">
        <f>NA()</f>
        <v>#N/A</v>
      </c>
      <c r="C67" s="163">
        <f>IF(ISNUMBER('将来負担比率（分子）の構造'!I$53), IF('将来負担比率（分子）の構造'!I$53 &lt; 0, 0, '将来負担比率（分子）の構造'!I$53), NA())</f>
        <v>1789</v>
      </c>
      <c r="D67" s="163" t="e">
        <f>NA()</f>
        <v>#N/A</v>
      </c>
      <c r="E67" s="163" t="e">
        <f>NA()</f>
        <v>#N/A</v>
      </c>
      <c r="F67" s="163">
        <f>IF(ISNUMBER('将来負担比率（分子）の構造'!J$53), IF('将来負担比率（分子）の構造'!J$53 &lt; 0, 0, '将来負担比率（分子）の構造'!J$53), NA())</f>
        <v>983</v>
      </c>
      <c r="G67" s="163" t="e">
        <f>NA()</f>
        <v>#N/A</v>
      </c>
      <c r="H67" s="163" t="e">
        <f>NA()</f>
        <v>#N/A</v>
      </c>
      <c r="I67" s="163">
        <f>IF(ISNUMBER('将来負担比率（分子）の構造'!K$53), IF('将来負担比率（分子）の構造'!K$53 &lt; 0, 0, '将来負担比率（分子）の構造'!K$53), NA())</f>
        <v>784</v>
      </c>
      <c r="J67" s="163" t="e">
        <f>NA()</f>
        <v>#N/A</v>
      </c>
      <c r="K67" s="163" t="e">
        <f>NA()</f>
        <v>#N/A</v>
      </c>
      <c r="L67" s="163">
        <f>IF(ISNUMBER('将来負担比率（分子）の構造'!L$53), IF('将来負担比率（分子）の構造'!L$53 &lt; 0, 0, '将来負担比率（分子）の構造'!L$53), NA())</f>
        <v>542</v>
      </c>
      <c r="M67" s="163" t="e">
        <f>NA()</f>
        <v>#N/A</v>
      </c>
      <c r="N67" s="163" t="e">
        <f>NA()</f>
        <v>#N/A</v>
      </c>
      <c r="O67" s="163">
        <f>IF(ISNUMBER('将来負担比率（分子）の構造'!M$53), IF('将来負担比率（分子）の構造'!M$53 &lt; 0, 0, '将来負担比率（分子）の構造'!M$53), NA())</f>
        <v>386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1428</v>
      </c>
      <c r="C72" s="167">
        <f>基金残高に係る経年分析!G55</f>
        <v>1514</v>
      </c>
      <c r="D72" s="167">
        <f>基金残高に係る経年分析!H55</f>
        <v>1639</v>
      </c>
    </row>
    <row r="73" spans="1:16" x14ac:dyDescent="0.15">
      <c r="A73" s="166" t="s">
        <v>74</v>
      </c>
      <c r="B73" s="167">
        <f>基金残高に係る経年分析!F56</f>
        <v>540</v>
      </c>
      <c r="C73" s="167">
        <f>基金残高に係る経年分析!G56</f>
        <v>545</v>
      </c>
      <c r="D73" s="167">
        <f>基金残高に係る経年分析!H56</f>
        <v>547</v>
      </c>
    </row>
    <row r="74" spans="1:16" x14ac:dyDescent="0.15">
      <c r="A74" s="166" t="s">
        <v>75</v>
      </c>
      <c r="B74" s="167">
        <f>基金残高に係る経年分析!F57</f>
        <v>28</v>
      </c>
      <c r="C74" s="167">
        <f>基金残高に係る経年分析!G57</f>
        <v>27</v>
      </c>
      <c r="D74" s="167">
        <f>基金残高に係る経年分析!H57</f>
        <v>19</v>
      </c>
    </row>
  </sheetData>
  <sheetProtection algorithmName="SHA-512" hashValue="aJMgo0rETBm2Qzx7IRcGaLYPrdyx+N9T+tnkTiWy5dyoxYewGH7mBhLC+GLvztJsQjYq2IEDn5LiQlMLJYe6bg==" saltValue="qtMvkWJIGOzfoFKj1dkm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1034222</v>
      </c>
      <c r="S5" s="674"/>
      <c r="T5" s="674"/>
      <c r="U5" s="674"/>
      <c r="V5" s="674"/>
      <c r="W5" s="674"/>
      <c r="X5" s="674"/>
      <c r="Y5" s="702"/>
      <c r="Z5" s="715">
        <v>19.399999999999999</v>
      </c>
      <c r="AA5" s="715"/>
      <c r="AB5" s="715"/>
      <c r="AC5" s="715"/>
      <c r="AD5" s="716">
        <v>1034222</v>
      </c>
      <c r="AE5" s="716"/>
      <c r="AF5" s="716"/>
      <c r="AG5" s="716"/>
      <c r="AH5" s="716"/>
      <c r="AI5" s="716"/>
      <c r="AJ5" s="716"/>
      <c r="AK5" s="716"/>
      <c r="AL5" s="703">
        <v>28.5</v>
      </c>
      <c r="AM5" s="685"/>
      <c r="AN5" s="685"/>
      <c r="AO5" s="704"/>
      <c r="AP5" s="676" t="s">
        <v>215</v>
      </c>
      <c r="AQ5" s="677"/>
      <c r="AR5" s="677"/>
      <c r="AS5" s="677"/>
      <c r="AT5" s="677"/>
      <c r="AU5" s="677"/>
      <c r="AV5" s="677"/>
      <c r="AW5" s="677"/>
      <c r="AX5" s="677"/>
      <c r="AY5" s="677"/>
      <c r="AZ5" s="677"/>
      <c r="BA5" s="677"/>
      <c r="BB5" s="677"/>
      <c r="BC5" s="677"/>
      <c r="BD5" s="677"/>
      <c r="BE5" s="677"/>
      <c r="BF5" s="678"/>
      <c r="BG5" s="621">
        <v>1008522</v>
      </c>
      <c r="BH5" s="622"/>
      <c r="BI5" s="622"/>
      <c r="BJ5" s="622"/>
      <c r="BK5" s="622"/>
      <c r="BL5" s="622"/>
      <c r="BM5" s="622"/>
      <c r="BN5" s="623"/>
      <c r="BO5" s="659">
        <v>97.5</v>
      </c>
      <c r="BP5" s="659"/>
      <c r="BQ5" s="659"/>
      <c r="BR5" s="659"/>
      <c r="BS5" s="660">
        <v>6831</v>
      </c>
      <c r="BT5" s="660"/>
      <c r="BU5" s="660"/>
      <c r="BV5" s="660"/>
      <c r="BW5" s="660"/>
      <c r="BX5" s="660"/>
      <c r="BY5" s="660"/>
      <c r="BZ5" s="660"/>
      <c r="CA5" s="660"/>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18" t="s">
        <v>219</v>
      </c>
      <c r="C6" s="619"/>
      <c r="D6" s="619"/>
      <c r="E6" s="619"/>
      <c r="F6" s="619"/>
      <c r="G6" s="619"/>
      <c r="H6" s="619"/>
      <c r="I6" s="619"/>
      <c r="J6" s="619"/>
      <c r="K6" s="619"/>
      <c r="L6" s="619"/>
      <c r="M6" s="619"/>
      <c r="N6" s="619"/>
      <c r="O6" s="619"/>
      <c r="P6" s="619"/>
      <c r="Q6" s="620"/>
      <c r="R6" s="621">
        <v>61495</v>
      </c>
      <c r="S6" s="622"/>
      <c r="T6" s="622"/>
      <c r="U6" s="622"/>
      <c r="V6" s="622"/>
      <c r="W6" s="622"/>
      <c r="X6" s="622"/>
      <c r="Y6" s="623"/>
      <c r="Z6" s="659">
        <v>1.2</v>
      </c>
      <c r="AA6" s="659"/>
      <c r="AB6" s="659"/>
      <c r="AC6" s="659"/>
      <c r="AD6" s="660">
        <v>61495</v>
      </c>
      <c r="AE6" s="660"/>
      <c r="AF6" s="660"/>
      <c r="AG6" s="660"/>
      <c r="AH6" s="660"/>
      <c r="AI6" s="660"/>
      <c r="AJ6" s="660"/>
      <c r="AK6" s="660"/>
      <c r="AL6" s="624">
        <v>1.7</v>
      </c>
      <c r="AM6" s="625"/>
      <c r="AN6" s="625"/>
      <c r="AO6" s="661"/>
      <c r="AP6" s="618" t="s">
        <v>220</v>
      </c>
      <c r="AQ6" s="619"/>
      <c r="AR6" s="619"/>
      <c r="AS6" s="619"/>
      <c r="AT6" s="619"/>
      <c r="AU6" s="619"/>
      <c r="AV6" s="619"/>
      <c r="AW6" s="619"/>
      <c r="AX6" s="619"/>
      <c r="AY6" s="619"/>
      <c r="AZ6" s="619"/>
      <c r="BA6" s="619"/>
      <c r="BB6" s="619"/>
      <c r="BC6" s="619"/>
      <c r="BD6" s="619"/>
      <c r="BE6" s="619"/>
      <c r="BF6" s="620"/>
      <c r="BG6" s="621">
        <v>1008522</v>
      </c>
      <c r="BH6" s="622"/>
      <c r="BI6" s="622"/>
      <c r="BJ6" s="622"/>
      <c r="BK6" s="622"/>
      <c r="BL6" s="622"/>
      <c r="BM6" s="622"/>
      <c r="BN6" s="623"/>
      <c r="BO6" s="659">
        <v>97.5</v>
      </c>
      <c r="BP6" s="659"/>
      <c r="BQ6" s="659"/>
      <c r="BR6" s="659"/>
      <c r="BS6" s="660">
        <v>6831</v>
      </c>
      <c r="BT6" s="660"/>
      <c r="BU6" s="660"/>
      <c r="BV6" s="660"/>
      <c r="BW6" s="660"/>
      <c r="BX6" s="660"/>
      <c r="BY6" s="660"/>
      <c r="BZ6" s="660"/>
      <c r="CA6" s="660"/>
      <c r="CB6" s="695"/>
      <c r="CD6" s="676" t="s">
        <v>221</v>
      </c>
      <c r="CE6" s="677"/>
      <c r="CF6" s="677"/>
      <c r="CG6" s="677"/>
      <c r="CH6" s="677"/>
      <c r="CI6" s="677"/>
      <c r="CJ6" s="677"/>
      <c r="CK6" s="677"/>
      <c r="CL6" s="677"/>
      <c r="CM6" s="677"/>
      <c r="CN6" s="677"/>
      <c r="CO6" s="677"/>
      <c r="CP6" s="677"/>
      <c r="CQ6" s="678"/>
      <c r="CR6" s="621">
        <v>80217</v>
      </c>
      <c r="CS6" s="622"/>
      <c r="CT6" s="622"/>
      <c r="CU6" s="622"/>
      <c r="CV6" s="622"/>
      <c r="CW6" s="622"/>
      <c r="CX6" s="622"/>
      <c r="CY6" s="623"/>
      <c r="CZ6" s="703">
        <v>1.6</v>
      </c>
      <c r="DA6" s="685"/>
      <c r="DB6" s="685"/>
      <c r="DC6" s="705"/>
      <c r="DD6" s="627" t="s">
        <v>121</v>
      </c>
      <c r="DE6" s="622"/>
      <c r="DF6" s="622"/>
      <c r="DG6" s="622"/>
      <c r="DH6" s="622"/>
      <c r="DI6" s="622"/>
      <c r="DJ6" s="622"/>
      <c r="DK6" s="622"/>
      <c r="DL6" s="622"/>
      <c r="DM6" s="622"/>
      <c r="DN6" s="622"/>
      <c r="DO6" s="622"/>
      <c r="DP6" s="623"/>
      <c r="DQ6" s="627">
        <v>80217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418</v>
      </c>
      <c r="S7" s="622"/>
      <c r="T7" s="622"/>
      <c r="U7" s="622"/>
      <c r="V7" s="622"/>
      <c r="W7" s="622"/>
      <c r="X7" s="622"/>
      <c r="Y7" s="623"/>
      <c r="Z7" s="659">
        <v>0</v>
      </c>
      <c r="AA7" s="659"/>
      <c r="AB7" s="659"/>
      <c r="AC7" s="659"/>
      <c r="AD7" s="660">
        <v>418</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421772</v>
      </c>
      <c r="BH7" s="622"/>
      <c r="BI7" s="622"/>
      <c r="BJ7" s="622"/>
      <c r="BK7" s="622"/>
      <c r="BL7" s="622"/>
      <c r="BM7" s="622"/>
      <c r="BN7" s="623"/>
      <c r="BO7" s="659">
        <v>40.799999999999997</v>
      </c>
      <c r="BP7" s="659"/>
      <c r="BQ7" s="659"/>
      <c r="BR7" s="659"/>
      <c r="BS7" s="660">
        <v>6831</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633978</v>
      </c>
      <c r="CS7" s="622"/>
      <c r="CT7" s="622"/>
      <c r="CU7" s="622"/>
      <c r="CV7" s="622"/>
      <c r="CW7" s="622"/>
      <c r="CX7" s="622"/>
      <c r="CY7" s="623"/>
      <c r="CZ7" s="659">
        <v>12.5</v>
      </c>
      <c r="DA7" s="659"/>
      <c r="DB7" s="659"/>
      <c r="DC7" s="659"/>
      <c r="DD7" s="627">
        <v>481</v>
      </c>
      <c r="DE7" s="622"/>
      <c r="DF7" s="622"/>
      <c r="DG7" s="622"/>
      <c r="DH7" s="622"/>
      <c r="DI7" s="622"/>
      <c r="DJ7" s="622"/>
      <c r="DK7" s="622"/>
      <c r="DL7" s="622"/>
      <c r="DM7" s="622"/>
      <c r="DN7" s="622"/>
      <c r="DO7" s="622"/>
      <c r="DP7" s="623"/>
      <c r="DQ7" s="627">
        <v>567720</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9120</v>
      </c>
      <c r="S8" s="622"/>
      <c r="T8" s="622"/>
      <c r="U8" s="622"/>
      <c r="V8" s="622"/>
      <c r="W8" s="622"/>
      <c r="X8" s="622"/>
      <c r="Y8" s="623"/>
      <c r="Z8" s="659">
        <v>0.2</v>
      </c>
      <c r="AA8" s="659"/>
      <c r="AB8" s="659"/>
      <c r="AC8" s="659"/>
      <c r="AD8" s="660">
        <v>9120</v>
      </c>
      <c r="AE8" s="660"/>
      <c r="AF8" s="660"/>
      <c r="AG8" s="660"/>
      <c r="AH8" s="660"/>
      <c r="AI8" s="660"/>
      <c r="AJ8" s="660"/>
      <c r="AK8" s="660"/>
      <c r="AL8" s="624">
        <v>0.3</v>
      </c>
      <c r="AM8" s="625"/>
      <c r="AN8" s="625"/>
      <c r="AO8" s="661"/>
      <c r="AP8" s="618" t="s">
        <v>226</v>
      </c>
      <c r="AQ8" s="619"/>
      <c r="AR8" s="619"/>
      <c r="AS8" s="619"/>
      <c r="AT8" s="619"/>
      <c r="AU8" s="619"/>
      <c r="AV8" s="619"/>
      <c r="AW8" s="619"/>
      <c r="AX8" s="619"/>
      <c r="AY8" s="619"/>
      <c r="AZ8" s="619"/>
      <c r="BA8" s="619"/>
      <c r="BB8" s="619"/>
      <c r="BC8" s="619"/>
      <c r="BD8" s="619"/>
      <c r="BE8" s="619"/>
      <c r="BF8" s="620"/>
      <c r="BG8" s="621">
        <v>18951</v>
      </c>
      <c r="BH8" s="622"/>
      <c r="BI8" s="622"/>
      <c r="BJ8" s="622"/>
      <c r="BK8" s="622"/>
      <c r="BL8" s="622"/>
      <c r="BM8" s="622"/>
      <c r="BN8" s="623"/>
      <c r="BO8" s="659">
        <v>1.8</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1578024</v>
      </c>
      <c r="CS8" s="622"/>
      <c r="CT8" s="622"/>
      <c r="CU8" s="622"/>
      <c r="CV8" s="622"/>
      <c r="CW8" s="622"/>
      <c r="CX8" s="622"/>
      <c r="CY8" s="623"/>
      <c r="CZ8" s="659">
        <v>31.1</v>
      </c>
      <c r="DA8" s="659"/>
      <c r="DB8" s="659"/>
      <c r="DC8" s="659"/>
      <c r="DD8" s="627">
        <v>11435</v>
      </c>
      <c r="DE8" s="622"/>
      <c r="DF8" s="622"/>
      <c r="DG8" s="622"/>
      <c r="DH8" s="622"/>
      <c r="DI8" s="622"/>
      <c r="DJ8" s="622"/>
      <c r="DK8" s="622"/>
      <c r="DL8" s="622"/>
      <c r="DM8" s="622"/>
      <c r="DN8" s="622"/>
      <c r="DO8" s="622"/>
      <c r="DP8" s="623"/>
      <c r="DQ8" s="627">
        <v>1078461</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11303</v>
      </c>
      <c r="S9" s="622"/>
      <c r="T9" s="622"/>
      <c r="U9" s="622"/>
      <c r="V9" s="622"/>
      <c r="W9" s="622"/>
      <c r="X9" s="622"/>
      <c r="Y9" s="623"/>
      <c r="Z9" s="659">
        <v>0.2</v>
      </c>
      <c r="AA9" s="659"/>
      <c r="AB9" s="659"/>
      <c r="AC9" s="659"/>
      <c r="AD9" s="660">
        <v>11303</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360089</v>
      </c>
      <c r="BH9" s="622"/>
      <c r="BI9" s="622"/>
      <c r="BJ9" s="622"/>
      <c r="BK9" s="622"/>
      <c r="BL9" s="622"/>
      <c r="BM9" s="622"/>
      <c r="BN9" s="623"/>
      <c r="BO9" s="659">
        <v>34.799999999999997</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502287</v>
      </c>
      <c r="CS9" s="622"/>
      <c r="CT9" s="622"/>
      <c r="CU9" s="622"/>
      <c r="CV9" s="622"/>
      <c r="CW9" s="622"/>
      <c r="CX9" s="622"/>
      <c r="CY9" s="623"/>
      <c r="CZ9" s="659">
        <v>9.9</v>
      </c>
      <c r="DA9" s="659"/>
      <c r="DB9" s="659"/>
      <c r="DC9" s="659"/>
      <c r="DD9" s="627">
        <v>2329</v>
      </c>
      <c r="DE9" s="622"/>
      <c r="DF9" s="622"/>
      <c r="DG9" s="622"/>
      <c r="DH9" s="622"/>
      <c r="DI9" s="622"/>
      <c r="DJ9" s="622"/>
      <c r="DK9" s="622"/>
      <c r="DL9" s="622"/>
      <c r="DM9" s="622"/>
      <c r="DN9" s="622"/>
      <c r="DO9" s="622"/>
      <c r="DP9" s="623"/>
      <c r="DQ9" s="627">
        <v>417330</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18522</v>
      </c>
      <c r="BH10" s="622"/>
      <c r="BI10" s="622"/>
      <c r="BJ10" s="622"/>
      <c r="BK10" s="622"/>
      <c r="BL10" s="622"/>
      <c r="BM10" s="622"/>
      <c r="BN10" s="623"/>
      <c r="BO10" s="659">
        <v>1.8</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5123</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123</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275186</v>
      </c>
      <c r="S11" s="622"/>
      <c r="T11" s="622"/>
      <c r="U11" s="622"/>
      <c r="V11" s="622"/>
      <c r="W11" s="622"/>
      <c r="X11" s="622"/>
      <c r="Y11" s="623"/>
      <c r="Z11" s="624">
        <v>5.2</v>
      </c>
      <c r="AA11" s="625"/>
      <c r="AB11" s="625"/>
      <c r="AC11" s="626"/>
      <c r="AD11" s="627">
        <v>275186</v>
      </c>
      <c r="AE11" s="622"/>
      <c r="AF11" s="622"/>
      <c r="AG11" s="622"/>
      <c r="AH11" s="622"/>
      <c r="AI11" s="622"/>
      <c r="AJ11" s="622"/>
      <c r="AK11" s="623"/>
      <c r="AL11" s="624">
        <v>7.6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24210</v>
      </c>
      <c r="BH11" s="622"/>
      <c r="BI11" s="622"/>
      <c r="BJ11" s="622"/>
      <c r="BK11" s="622"/>
      <c r="BL11" s="622"/>
      <c r="BM11" s="622"/>
      <c r="BN11" s="623"/>
      <c r="BO11" s="659">
        <v>2.2999999999999998</v>
      </c>
      <c r="BP11" s="659"/>
      <c r="BQ11" s="659"/>
      <c r="BR11" s="659"/>
      <c r="BS11" s="660">
        <v>6831</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249196</v>
      </c>
      <c r="CS11" s="622"/>
      <c r="CT11" s="622"/>
      <c r="CU11" s="622"/>
      <c r="CV11" s="622"/>
      <c r="CW11" s="622"/>
      <c r="CX11" s="622"/>
      <c r="CY11" s="623"/>
      <c r="CZ11" s="659">
        <v>4.9000000000000004</v>
      </c>
      <c r="DA11" s="659"/>
      <c r="DB11" s="659"/>
      <c r="DC11" s="659"/>
      <c r="DD11" s="627">
        <v>41321</v>
      </c>
      <c r="DE11" s="622"/>
      <c r="DF11" s="622"/>
      <c r="DG11" s="622"/>
      <c r="DH11" s="622"/>
      <c r="DI11" s="622"/>
      <c r="DJ11" s="622"/>
      <c r="DK11" s="622"/>
      <c r="DL11" s="622"/>
      <c r="DM11" s="622"/>
      <c r="DN11" s="622"/>
      <c r="DO11" s="622"/>
      <c r="DP11" s="623"/>
      <c r="DQ11" s="627">
        <v>161596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14719</v>
      </c>
      <c r="S12" s="622"/>
      <c r="T12" s="622"/>
      <c r="U12" s="622"/>
      <c r="V12" s="622"/>
      <c r="W12" s="622"/>
      <c r="X12" s="622"/>
      <c r="Y12" s="623"/>
      <c r="Z12" s="659">
        <v>0.3</v>
      </c>
      <c r="AA12" s="659"/>
      <c r="AB12" s="659"/>
      <c r="AC12" s="659"/>
      <c r="AD12" s="660">
        <v>14719</v>
      </c>
      <c r="AE12" s="660"/>
      <c r="AF12" s="660"/>
      <c r="AG12" s="660"/>
      <c r="AH12" s="660"/>
      <c r="AI12" s="660"/>
      <c r="AJ12" s="660"/>
      <c r="AK12" s="660"/>
      <c r="AL12" s="624">
        <v>0.4</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468666</v>
      </c>
      <c r="BH12" s="622"/>
      <c r="BI12" s="622"/>
      <c r="BJ12" s="622"/>
      <c r="BK12" s="622"/>
      <c r="BL12" s="622"/>
      <c r="BM12" s="622"/>
      <c r="BN12" s="623"/>
      <c r="BO12" s="659">
        <v>45.3</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266654</v>
      </c>
      <c r="CS12" s="622"/>
      <c r="CT12" s="622"/>
      <c r="CU12" s="622"/>
      <c r="CV12" s="622"/>
      <c r="CW12" s="622"/>
      <c r="CX12" s="622"/>
      <c r="CY12" s="623"/>
      <c r="CZ12" s="659">
        <v>5.3</v>
      </c>
      <c r="DA12" s="659"/>
      <c r="DB12" s="659"/>
      <c r="DC12" s="659"/>
      <c r="DD12" s="627">
        <v>24908</v>
      </c>
      <c r="DE12" s="622"/>
      <c r="DF12" s="622"/>
      <c r="DG12" s="622"/>
      <c r="DH12" s="622"/>
      <c r="DI12" s="622"/>
      <c r="DJ12" s="622"/>
      <c r="DK12" s="622"/>
      <c r="DL12" s="622"/>
      <c r="DM12" s="622"/>
      <c r="DN12" s="622"/>
      <c r="DO12" s="622"/>
      <c r="DP12" s="623"/>
      <c r="DQ12" s="627">
        <v>165804</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v>2</v>
      </c>
      <c r="S13" s="622"/>
      <c r="T13" s="622"/>
      <c r="U13" s="622"/>
      <c r="V13" s="622"/>
      <c r="W13" s="622"/>
      <c r="X13" s="622"/>
      <c r="Y13" s="623"/>
      <c r="Z13" s="659">
        <v>0</v>
      </c>
      <c r="AA13" s="659"/>
      <c r="AB13" s="659"/>
      <c r="AC13" s="659"/>
      <c r="AD13" s="660">
        <v>2</v>
      </c>
      <c r="AE13" s="660"/>
      <c r="AF13" s="660"/>
      <c r="AG13" s="660"/>
      <c r="AH13" s="660"/>
      <c r="AI13" s="660"/>
      <c r="AJ13" s="660"/>
      <c r="AK13" s="660"/>
      <c r="AL13" s="624">
        <v>0</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468375</v>
      </c>
      <c r="BH13" s="622"/>
      <c r="BI13" s="622"/>
      <c r="BJ13" s="622"/>
      <c r="BK13" s="622"/>
      <c r="BL13" s="622"/>
      <c r="BM13" s="622"/>
      <c r="BN13" s="623"/>
      <c r="BO13" s="659">
        <v>45.3</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528935</v>
      </c>
      <c r="CS13" s="622"/>
      <c r="CT13" s="622"/>
      <c r="CU13" s="622"/>
      <c r="CV13" s="622"/>
      <c r="CW13" s="622"/>
      <c r="CX13" s="622"/>
      <c r="CY13" s="623"/>
      <c r="CZ13" s="659">
        <v>10.4</v>
      </c>
      <c r="DA13" s="659"/>
      <c r="DB13" s="659"/>
      <c r="DC13" s="659"/>
      <c r="DD13" s="627">
        <v>160299</v>
      </c>
      <c r="DE13" s="622"/>
      <c r="DF13" s="622"/>
      <c r="DG13" s="622"/>
      <c r="DH13" s="622"/>
      <c r="DI13" s="622"/>
      <c r="DJ13" s="622"/>
      <c r="DK13" s="622"/>
      <c r="DL13" s="622"/>
      <c r="DM13" s="622"/>
      <c r="DN13" s="622"/>
      <c r="DO13" s="622"/>
      <c r="DP13" s="623"/>
      <c r="DQ13" s="627">
        <v>387420</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49217</v>
      </c>
      <c r="BH14" s="622"/>
      <c r="BI14" s="622"/>
      <c r="BJ14" s="622"/>
      <c r="BK14" s="622"/>
      <c r="BL14" s="622"/>
      <c r="BM14" s="622"/>
      <c r="BN14" s="623"/>
      <c r="BO14" s="659">
        <v>4.8</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337180</v>
      </c>
      <c r="CS14" s="622"/>
      <c r="CT14" s="622"/>
      <c r="CU14" s="622"/>
      <c r="CV14" s="622"/>
      <c r="CW14" s="622"/>
      <c r="CX14" s="622"/>
      <c r="CY14" s="623"/>
      <c r="CZ14" s="659">
        <v>6.7</v>
      </c>
      <c r="DA14" s="659"/>
      <c r="DB14" s="659"/>
      <c r="DC14" s="659"/>
      <c r="DD14" s="627">
        <v>550</v>
      </c>
      <c r="DE14" s="622"/>
      <c r="DF14" s="622"/>
      <c r="DG14" s="622"/>
      <c r="DH14" s="622"/>
      <c r="DI14" s="622"/>
      <c r="DJ14" s="622"/>
      <c r="DK14" s="622"/>
      <c r="DL14" s="622"/>
      <c r="DM14" s="622"/>
      <c r="DN14" s="622"/>
      <c r="DO14" s="622"/>
      <c r="DP14" s="623"/>
      <c r="DQ14" s="627">
        <v>296184</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6822</v>
      </c>
      <c r="S15" s="622"/>
      <c r="T15" s="622"/>
      <c r="U15" s="622"/>
      <c r="V15" s="622"/>
      <c r="W15" s="622"/>
      <c r="X15" s="622"/>
      <c r="Y15" s="623"/>
      <c r="Z15" s="659">
        <v>0.1</v>
      </c>
      <c r="AA15" s="659"/>
      <c r="AB15" s="659"/>
      <c r="AC15" s="659"/>
      <c r="AD15" s="660">
        <v>6822</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68867</v>
      </c>
      <c r="BH15" s="622"/>
      <c r="BI15" s="622"/>
      <c r="BJ15" s="622"/>
      <c r="BK15" s="622"/>
      <c r="BL15" s="622"/>
      <c r="BM15" s="622"/>
      <c r="BN15" s="623"/>
      <c r="BO15" s="659">
        <v>6.7</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445086</v>
      </c>
      <c r="CS15" s="622"/>
      <c r="CT15" s="622"/>
      <c r="CU15" s="622"/>
      <c r="CV15" s="622"/>
      <c r="CW15" s="622"/>
      <c r="CX15" s="622"/>
      <c r="CY15" s="623"/>
      <c r="CZ15" s="659">
        <v>8.8000000000000007</v>
      </c>
      <c r="DA15" s="659"/>
      <c r="DB15" s="659"/>
      <c r="DC15" s="659"/>
      <c r="DD15" s="627">
        <v>22852</v>
      </c>
      <c r="DE15" s="622"/>
      <c r="DF15" s="622"/>
      <c r="DG15" s="622"/>
      <c r="DH15" s="622"/>
      <c r="DI15" s="622"/>
      <c r="DJ15" s="622"/>
      <c r="DK15" s="622"/>
      <c r="DL15" s="622"/>
      <c r="DM15" s="622"/>
      <c r="DN15" s="622"/>
      <c r="DO15" s="622"/>
      <c r="DP15" s="623"/>
      <c r="DQ15" s="627">
        <v>391844</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18800</v>
      </c>
      <c r="S16" s="622"/>
      <c r="T16" s="622"/>
      <c r="U16" s="622"/>
      <c r="V16" s="622"/>
      <c r="W16" s="622"/>
      <c r="X16" s="622"/>
      <c r="Y16" s="623"/>
      <c r="Z16" s="659">
        <v>0.4</v>
      </c>
      <c r="AA16" s="659"/>
      <c r="AB16" s="659"/>
      <c r="AC16" s="659"/>
      <c r="AD16" s="660">
        <v>18800</v>
      </c>
      <c r="AE16" s="660"/>
      <c r="AF16" s="660"/>
      <c r="AG16" s="660"/>
      <c r="AH16" s="660"/>
      <c r="AI16" s="660"/>
      <c r="AJ16" s="660"/>
      <c r="AK16" s="660"/>
      <c r="AL16" s="624">
        <v>0.5</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58082</v>
      </c>
      <c r="S17" s="622"/>
      <c r="T17" s="622"/>
      <c r="U17" s="622"/>
      <c r="V17" s="622"/>
      <c r="W17" s="622"/>
      <c r="X17" s="622"/>
      <c r="Y17" s="623"/>
      <c r="Z17" s="659">
        <v>1.1000000000000001</v>
      </c>
      <c r="AA17" s="659"/>
      <c r="AB17" s="659"/>
      <c r="AC17" s="659"/>
      <c r="AD17" s="660">
        <v>58082</v>
      </c>
      <c r="AE17" s="660"/>
      <c r="AF17" s="660"/>
      <c r="AG17" s="660"/>
      <c r="AH17" s="660"/>
      <c r="AI17" s="660"/>
      <c r="AJ17" s="660"/>
      <c r="AK17" s="660"/>
      <c r="AL17" s="624">
        <v>1.6</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441639</v>
      </c>
      <c r="CS17" s="622"/>
      <c r="CT17" s="622"/>
      <c r="CU17" s="622"/>
      <c r="CV17" s="622"/>
      <c r="CW17" s="622"/>
      <c r="CX17" s="622"/>
      <c r="CY17" s="623"/>
      <c r="CZ17" s="659">
        <v>8.6999999999999993</v>
      </c>
      <c r="DA17" s="659"/>
      <c r="DB17" s="659"/>
      <c r="DC17" s="659"/>
      <c r="DD17" s="627" t="s">
        <v>121</v>
      </c>
      <c r="DE17" s="622"/>
      <c r="DF17" s="622"/>
      <c r="DG17" s="622"/>
      <c r="DH17" s="622"/>
      <c r="DI17" s="622"/>
      <c r="DJ17" s="622"/>
      <c r="DK17" s="622"/>
      <c r="DL17" s="622"/>
      <c r="DM17" s="622"/>
      <c r="DN17" s="622"/>
      <c r="DO17" s="622"/>
      <c r="DP17" s="623"/>
      <c r="DQ17" s="627">
        <v>421639</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7108</v>
      </c>
      <c r="S18" s="622"/>
      <c r="T18" s="622"/>
      <c r="U18" s="622"/>
      <c r="V18" s="622"/>
      <c r="W18" s="622"/>
      <c r="X18" s="622"/>
      <c r="Y18" s="623"/>
      <c r="Z18" s="659">
        <v>0.1</v>
      </c>
      <c r="AA18" s="659"/>
      <c r="AB18" s="659"/>
      <c r="AC18" s="659"/>
      <c r="AD18" s="660">
        <v>7108</v>
      </c>
      <c r="AE18" s="660"/>
      <c r="AF18" s="660"/>
      <c r="AG18" s="660"/>
      <c r="AH18" s="660"/>
      <c r="AI18" s="660"/>
      <c r="AJ18" s="660"/>
      <c r="AK18" s="660"/>
      <c r="AL18" s="624">
        <v>0.2</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44185</v>
      </c>
      <c r="S19" s="622"/>
      <c r="T19" s="622"/>
      <c r="U19" s="622"/>
      <c r="V19" s="622"/>
      <c r="W19" s="622"/>
      <c r="X19" s="622"/>
      <c r="Y19" s="623"/>
      <c r="Z19" s="659">
        <v>0.8</v>
      </c>
      <c r="AA19" s="659"/>
      <c r="AB19" s="659"/>
      <c r="AC19" s="659"/>
      <c r="AD19" s="660">
        <v>44185</v>
      </c>
      <c r="AE19" s="660"/>
      <c r="AF19" s="660"/>
      <c r="AG19" s="660"/>
      <c r="AH19" s="660"/>
      <c r="AI19" s="660"/>
      <c r="AJ19" s="660"/>
      <c r="AK19" s="660"/>
      <c r="AL19" s="624">
        <v>1.2</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25700</v>
      </c>
      <c r="BH19" s="622"/>
      <c r="BI19" s="622"/>
      <c r="BJ19" s="622"/>
      <c r="BK19" s="622"/>
      <c r="BL19" s="622"/>
      <c r="BM19" s="622"/>
      <c r="BN19" s="623"/>
      <c r="BO19" s="659">
        <v>2.5</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v>6789</v>
      </c>
      <c r="S20" s="622"/>
      <c r="T20" s="622"/>
      <c r="U20" s="622"/>
      <c r="V20" s="622"/>
      <c r="W20" s="622"/>
      <c r="X20" s="622"/>
      <c r="Y20" s="623"/>
      <c r="Z20" s="659">
        <v>0.1</v>
      </c>
      <c r="AA20" s="659"/>
      <c r="AB20" s="659"/>
      <c r="AC20" s="659"/>
      <c r="AD20" s="660">
        <v>6789</v>
      </c>
      <c r="AE20" s="660"/>
      <c r="AF20" s="660"/>
      <c r="AG20" s="660"/>
      <c r="AH20" s="660"/>
      <c r="AI20" s="660"/>
      <c r="AJ20" s="660"/>
      <c r="AK20" s="660"/>
      <c r="AL20" s="624">
        <v>0.2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25700</v>
      </c>
      <c r="BH20" s="622"/>
      <c r="BI20" s="622"/>
      <c r="BJ20" s="622"/>
      <c r="BK20" s="622"/>
      <c r="BL20" s="622"/>
      <c r="BM20" s="622"/>
      <c r="BN20" s="623"/>
      <c r="BO20" s="659">
        <v>2.5</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5068319</v>
      </c>
      <c r="CS20" s="622"/>
      <c r="CT20" s="622"/>
      <c r="CU20" s="622"/>
      <c r="CV20" s="622"/>
      <c r="CW20" s="622"/>
      <c r="CX20" s="622"/>
      <c r="CY20" s="623"/>
      <c r="CZ20" s="659">
        <v>100</v>
      </c>
      <c r="DA20" s="659"/>
      <c r="DB20" s="659"/>
      <c r="DC20" s="659"/>
      <c r="DD20" s="627">
        <v>264175</v>
      </c>
      <c r="DE20" s="622"/>
      <c r="DF20" s="622"/>
      <c r="DG20" s="622"/>
      <c r="DH20" s="622"/>
      <c r="DI20" s="622"/>
      <c r="DJ20" s="622"/>
      <c r="DK20" s="622"/>
      <c r="DL20" s="622"/>
      <c r="DM20" s="622"/>
      <c r="DN20" s="622"/>
      <c r="DO20" s="622"/>
      <c r="DP20" s="623"/>
      <c r="DQ20" s="627">
        <v>3968338</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2238697</v>
      </c>
      <c r="S21" s="622"/>
      <c r="T21" s="622"/>
      <c r="U21" s="622"/>
      <c r="V21" s="622"/>
      <c r="W21" s="622"/>
      <c r="X21" s="622"/>
      <c r="Y21" s="623"/>
      <c r="Z21" s="659">
        <v>42</v>
      </c>
      <c r="AA21" s="659"/>
      <c r="AB21" s="659"/>
      <c r="AC21" s="659"/>
      <c r="AD21" s="660">
        <v>2136922</v>
      </c>
      <c r="AE21" s="660"/>
      <c r="AF21" s="660"/>
      <c r="AG21" s="660"/>
      <c r="AH21" s="660"/>
      <c r="AI21" s="660"/>
      <c r="AJ21" s="660"/>
      <c r="AK21" s="660"/>
      <c r="AL21" s="624">
        <v>58.8</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25700</v>
      </c>
      <c r="BH21" s="622"/>
      <c r="BI21" s="622"/>
      <c r="BJ21" s="622"/>
      <c r="BK21" s="622"/>
      <c r="BL21" s="622"/>
      <c r="BM21" s="622"/>
      <c r="BN21" s="623"/>
      <c r="BO21" s="659">
        <v>2.5</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2136922</v>
      </c>
      <c r="S22" s="622"/>
      <c r="T22" s="622"/>
      <c r="U22" s="622"/>
      <c r="V22" s="622"/>
      <c r="W22" s="622"/>
      <c r="X22" s="622"/>
      <c r="Y22" s="623"/>
      <c r="Z22" s="659">
        <v>40.1</v>
      </c>
      <c r="AA22" s="659"/>
      <c r="AB22" s="659"/>
      <c r="AC22" s="659"/>
      <c r="AD22" s="660">
        <v>2136922</v>
      </c>
      <c r="AE22" s="660"/>
      <c r="AF22" s="660"/>
      <c r="AG22" s="660"/>
      <c r="AH22" s="660"/>
      <c r="AI22" s="660"/>
      <c r="AJ22" s="660"/>
      <c r="AK22" s="660"/>
      <c r="AL22" s="624">
        <v>58.8</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269</v>
      </c>
      <c r="C23" s="619"/>
      <c r="D23" s="619"/>
      <c r="E23" s="619"/>
      <c r="F23" s="619"/>
      <c r="G23" s="619"/>
      <c r="H23" s="619"/>
      <c r="I23" s="619"/>
      <c r="J23" s="619"/>
      <c r="K23" s="619"/>
      <c r="L23" s="619"/>
      <c r="M23" s="619"/>
      <c r="N23" s="619"/>
      <c r="O23" s="619"/>
      <c r="P23" s="619"/>
      <c r="Q23" s="620"/>
      <c r="R23" s="621">
        <v>101769</v>
      </c>
      <c r="S23" s="622"/>
      <c r="T23" s="622"/>
      <c r="U23" s="622"/>
      <c r="V23" s="622"/>
      <c r="W23" s="622"/>
      <c r="X23" s="622"/>
      <c r="Y23" s="623"/>
      <c r="Z23" s="659">
        <v>1.9</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18" t="s">
        <v>276</v>
      </c>
      <c r="C24" s="619"/>
      <c r="D24" s="619"/>
      <c r="E24" s="619"/>
      <c r="F24" s="619"/>
      <c r="G24" s="619"/>
      <c r="H24" s="619"/>
      <c r="I24" s="619"/>
      <c r="J24" s="619"/>
      <c r="K24" s="619"/>
      <c r="L24" s="619"/>
      <c r="M24" s="619"/>
      <c r="N24" s="619"/>
      <c r="O24" s="619"/>
      <c r="P24" s="619"/>
      <c r="Q24" s="620"/>
      <c r="R24" s="621">
        <v>6</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278</v>
      </c>
      <c r="CE24" s="677"/>
      <c r="CF24" s="677"/>
      <c r="CG24" s="677"/>
      <c r="CH24" s="677"/>
      <c r="CI24" s="677"/>
      <c r="CJ24" s="677"/>
      <c r="CK24" s="677"/>
      <c r="CL24" s="677"/>
      <c r="CM24" s="677"/>
      <c r="CN24" s="677"/>
      <c r="CO24" s="677"/>
      <c r="CP24" s="677"/>
      <c r="CQ24" s="678"/>
      <c r="CR24" s="673">
        <v>2247471</v>
      </c>
      <c r="CS24" s="674"/>
      <c r="CT24" s="674"/>
      <c r="CU24" s="674"/>
      <c r="CV24" s="674"/>
      <c r="CW24" s="674"/>
      <c r="CX24" s="674"/>
      <c r="CY24" s="702"/>
      <c r="CZ24" s="703">
        <v>44.3</v>
      </c>
      <c r="DA24" s="685"/>
      <c r="DB24" s="685"/>
      <c r="DC24" s="705"/>
      <c r="DD24" s="701">
        <v>1716501</v>
      </c>
      <c r="DE24" s="674"/>
      <c r="DF24" s="674"/>
      <c r="DG24" s="674"/>
      <c r="DH24" s="674"/>
      <c r="DI24" s="674"/>
      <c r="DJ24" s="674"/>
      <c r="DK24" s="702"/>
      <c r="DL24" s="701">
        <v>1378428</v>
      </c>
      <c r="DM24" s="674"/>
      <c r="DN24" s="674"/>
      <c r="DO24" s="674"/>
      <c r="DP24" s="674"/>
      <c r="DQ24" s="674"/>
      <c r="DR24" s="674"/>
      <c r="DS24" s="674"/>
      <c r="DT24" s="674"/>
      <c r="DU24" s="674"/>
      <c r="DV24" s="702"/>
      <c r="DW24" s="703">
        <v>37.9</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3728866</v>
      </c>
      <c r="S25" s="622"/>
      <c r="T25" s="622"/>
      <c r="U25" s="622"/>
      <c r="V25" s="622"/>
      <c r="W25" s="622"/>
      <c r="X25" s="622"/>
      <c r="Y25" s="623"/>
      <c r="Z25" s="659">
        <v>70</v>
      </c>
      <c r="AA25" s="659"/>
      <c r="AB25" s="659"/>
      <c r="AC25" s="659"/>
      <c r="AD25" s="660">
        <v>3627091</v>
      </c>
      <c r="AE25" s="660"/>
      <c r="AF25" s="660"/>
      <c r="AG25" s="660"/>
      <c r="AH25" s="660"/>
      <c r="AI25" s="660"/>
      <c r="AJ25" s="660"/>
      <c r="AK25" s="660"/>
      <c r="AL25" s="624">
        <v>99.9</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1063494</v>
      </c>
      <c r="CS25" s="634"/>
      <c r="CT25" s="634"/>
      <c r="CU25" s="634"/>
      <c r="CV25" s="634"/>
      <c r="CW25" s="634"/>
      <c r="CX25" s="634"/>
      <c r="CY25" s="635"/>
      <c r="CZ25" s="624">
        <v>21</v>
      </c>
      <c r="DA25" s="636"/>
      <c r="DB25" s="636"/>
      <c r="DC25" s="637"/>
      <c r="DD25" s="627">
        <v>966264</v>
      </c>
      <c r="DE25" s="634"/>
      <c r="DF25" s="634"/>
      <c r="DG25" s="634"/>
      <c r="DH25" s="634"/>
      <c r="DI25" s="634"/>
      <c r="DJ25" s="634"/>
      <c r="DK25" s="635"/>
      <c r="DL25" s="627">
        <v>787201</v>
      </c>
      <c r="DM25" s="634"/>
      <c r="DN25" s="634"/>
      <c r="DO25" s="634"/>
      <c r="DP25" s="634"/>
      <c r="DQ25" s="634"/>
      <c r="DR25" s="634"/>
      <c r="DS25" s="634"/>
      <c r="DT25" s="634"/>
      <c r="DU25" s="634"/>
      <c r="DV25" s="635"/>
      <c r="DW25" s="624">
        <v>21.6</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804</v>
      </c>
      <c r="S26" s="622"/>
      <c r="T26" s="622"/>
      <c r="U26" s="622"/>
      <c r="V26" s="622"/>
      <c r="W26" s="622"/>
      <c r="X26" s="622"/>
      <c r="Y26" s="623"/>
      <c r="Z26" s="659">
        <v>0</v>
      </c>
      <c r="AA26" s="659"/>
      <c r="AB26" s="659"/>
      <c r="AC26" s="659"/>
      <c r="AD26" s="660">
        <v>804</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546386</v>
      </c>
      <c r="CS26" s="622"/>
      <c r="CT26" s="622"/>
      <c r="CU26" s="622"/>
      <c r="CV26" s="622"/>
      <c r="CW26" s="622"/>
      <c r="CX26" s="622"/>
      <c r="CY26" s="623"/>
      <c r="CZ26" s="624">
        <v>10.8</v>
      </c>
      <c r="DA26" s="636"/>
      <c r="DB26" s="636"/>
      <c r="DC26" s="637"/>
      <c r="DD26" s="627">
        <v>460359</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9049</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1034222</v>
      </c>
      <c r="BH27" s="622"/>
      <c r="BI27" s="622"/>
      <c r="BJ27" s="622"/>
      <c r="BK27" s="622"/>
      <c r="BL27" s="622"/>
      <c r="BM27" s="622"/>
      <c r="BN27" s="623"/>
      <c r="BO27" s="659">
        <v>100</v>
      </c>
      <c r="BP27" s="659"/>
      <c r="BQ27" s="659"/>
      <c r="BR27" s="659"/>
      <c r="BS27" s="660">
        <v>6831</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742338</v>
      </c>
      <c r="CS27" s="634"/>
      <c r="CT27" s="634"/>
      <c r="CU27" s="634"/>
      <c r="CV27" s="634"/>
      <c r="CW27" s="634"/>
      <c r="CX27" s="634"/>
      <c r="CY27" s="635"/>
      <c r="CZ27" s="624">
        <v>14.6</v>
      </c>
      <c r="DA27" s="636"/>
      <c r="DB27" s="636"/>
      <c r="DC27" s="637"/>
      <c r="DD27" s="627">
        <v>328598</v>
      </c>
      <c r="DE27" s="634"/>
      <c r="DF27" s="634"/>
      <c r="DG27" s="634"/>
      <c r="DH27" s="634"/>
      <c r="DI27" s="634"/>
      <c r="DJ27" s="634"/>
      <c r="DK27" s="635"/>
      <c r="DL27" s="627">
        <v>169588</v>
      </c>
      <c r="DM27" s="634"/>
      <c r="DN27" s="634"/>
      <c r="DO27" s="634"/>
      <c r="DP27" s="634"/>
      <c r="DQ27" s="634"/>
      <c r="DR27" s="634"/>
      <c r="DS27" s="634"/>
      <c r="DT27" s="634"/>
      <c r="DU27" s="634"/>
      <c r="DV27" s="635"/>
      <c r="DW27" s="624">
        <v>4.7</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25637</v>
      </c>
      <c r="S28" s="622"/>
      <c r="T28" s="622"/>
      <c r="U28" s="622"/>
      <c r="V28" s="622"/>
      <c r="W28" s="622"/>
      <c r="X28" s="622"/>
      <c r="Y28" s="623"/>
      <c r="Z28" s="659">
        <v>0.5</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441639</v>
      </c>
      <c r="CS28" s="622"/>
      <c r="CT28" s="622"/>
      <c r="CU28" s="622"/>
      <c r="CV28" s="622"/>
      <c r="CW28" s="622"/>
      <c r="CX28" s="622"/>
      <c r="CY28" s="623"/>
      <c r="CZ28" s="624">
        <v>8.6999999999999993</v>
      </c>
      <c r="DA28" s="636"/>
      <c r="DB28" s="636"/>
      <c r="DC28" s="637"/>
      <c r="DD28" s="627">
        <v>421639</v>
      </c>
      <c r="DE28" s="622"/>
      <c r="DF28" s="622"/>
      <c r="DG28" s="622"/>
      <c r="DH28" s="622"/>
      <c r="DI28" s="622"/>
      <c r="DJ28" s="622"/>
      <c r="DK28" s="623"/>
      <c r="DL28" s="627">
        <v>421639</v>
      </c>
      <c r="DM28" s="622"/>
      <c r="DN28" s="622"/>
      <c r="DO28" s="622"/>
      <c r="DP28" s="622"/>
      <c r="DQ28" s="622"/>
      <c r="DR28" s="622"/>
      <c r="DS28" s="622"/>
      <c r="DT28" s="622"/>
      <c r="DU28" s="622"/>
      <c r="DV28" s="623"/>
      <c r="DW28" s="624">
        <v>11.6</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45635</v>
      </c>
      <c r="S29" s="622"/>
      <c r="T29" s="622"/>
      <c r="U29" s="622"/>
      <c r="V29" s="622"/>
      <c r="W29" s="622"/>
      <c r="X29" s="622"/>
      <c r="Y29" s="623"/>
      <c r="Z29" s="659">
        <v>0.9</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441639</v>
      </c>
      <c r="CS29" s="634"/>
      <c r="CT29" s="634"/>
      <c r="CU29" s="634"/>
      <c r="CV29" s="634"/>
      <c r="CW29" s="634"/>
      <c r="CX29" s="634"/>
      <c r="CY29" s="635"/>
      <c r="CZ29" s="624">
        <v>8.6999999999999993</v>
      </c>
      <c r="DA29" s="636"/>
      <c r="DB29" s="636"/>
      <c r="DC29" s="637"/>
      <c r="DD29" s="627">
        <v>421639</v>
      </c>
      <c r="DE29" s="634"/>
      <c r="DF29" s="634"/>
      <c r="DG29" s="634"/>
      <c r="DH29" s="634"/>
      <c r="DI29" s="634"/>
      <c r="DJ29" s="634"/>
      <c r="DK29" s="635"/>
      <c r="DL29" s="627">
        <v>421639</v>
      </c>
      <c r="DM29" s="634"/>
      <c r="DN29" s="634"/>
      <c r="DO29" s="634"/>
      <c r="DP29" s="634"/>
      <c r="DQ29" s="634"/>
      <c r="DR29" s="634"/>
      <c r="DS29" s="634"/>
      <c r="DT29" s="634"/>
      <c r="DU29" s="634"/>
      <c r="DV29" s="635"/>
      <c r="DW29" s="624">
        <v>11.6</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544157</v>
      </c>
      <c r="S30" s="622"/>
      <c r="T30" s="622"/>
      <c r="U30" s="622"/>
      <c r="V30" s="622"/>
      <c r="W30" s="622"/>
      <c r="X30" s="622"/>
      <c r="Y30" s="623"/>
      <c r="Z30" s="659">
        <v>10.199999999999999</v>
      </c>
      <c r="AA30" s="659"/>
      <c r="AB30" s="659"/>
      <c r="AC30" s="659"/>
      <c r="AD30" s="660" t="s">
        <v>121</v>
      </c>
      <c r="AE30" s="660"/>
      <c r="AF30" s="660"/>
      <c r="AG30" s="660"/>
      <c r="AH30" s="660"/>
      <c r="AI30" s="660"/>
      <c r="AJ30" s="660"/>
      <c r="AK30" s="660"/>
      <c r="AL30" s="624" t="s">
        <v>121</v>
      </c>
      <c r="AM30" s="625"/>
      <c r="AN30" s="625"/>
      <c r="AO30" s="661"/>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429247</v>
      </c>
      <c r="CS30" s="622"/>
      <c r="CT30" s="622"/>
      <c r="CU30" s="622"/>
      <c r="CV30" s="622"/>
      <c r="CW30" s="622"/>
      <c r="CX30" s="622"/>
      <c r="CY30" s="623"/>
      <c r="CZ30" s="624">
        <v>8.5</v>
      </c>
      <c r="DA30" s="636"/>
      <c r="DB30" s="636"/>
      <c r="DC30" s="637"/>
      <c r="DD30" s="627">
        <v>409247</v>
      </c>
      <c r="DE30" s="622"/>
      <c r="DF30" s="622"/>
      <c r="DG30" s="622"/>
      <c r="DH30" s="622"/>
      <c r="DI30" s="622"/>
      <c r="DJ30" s="622"/>
      <c r="DK30" s="623"/>
      <c r="DL30" s="627">
        <v>409247</v>
      </c>
      <c r="DM30" s="622"/>
      <c r="DN30" s="622"/>
      <c r="DO30" s="622"/>
      <c r="DP30" s="622"/>
      <c r="DQ30" s="622"/>
      <c r="DR30" s="622"/>
      <c r="DS30" s="622"/>
      <c r="DT30" s="622"/>
      <c r="DU30" s="622"/>
      <c r="DV30" s="623"/>
      <c r="DW30" s="624">
        <v>11.2</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06"/>
      <c r="AV31" s="206"/>
      <c r="AW31" s="206"/>
      <c r="AX31" s="676" t="s">
        <v>176</v>
      </c>
      <c r="AY31" s="677"/>
      <c r="AZ31" s="677"/>
      <c r="BA31" s="677"/>
      <c r="BB31" s="677"/>
      <c r="BC31" s="677"/>
      <c r="BD31" s="677"/>
      <c r="BE31" s="677"/>
      <c r="BF31" s="678"/>
      <c r="BG31" s="683">
        <v>98.2</v>
      </c>
      <c r="BH31" s="684"/>
      <c r="BI31" s="684"/>
      <c r="BJ31" s="684"/>
      <c r="BK31" s="684"/>
      <c r="BL31" s="684"/>
      <c r="BM31" s="685">
        <v>96.3</v>
      </c>
      <c r="BN31" s="684"/>
      <c r="BO31" s="684"/>
      <c r="BP31" s="684"/>
      <c r="BQ31" s="686"/>
      <c r="BR31" s="683">
        <v>98.7</v>
      </c>
      <c r="BS31" s="684"/>
      <c r="BT31" s="684"/>
      <c r="BU31" s="684"/>
      <c r="BV31" s="684"/>
      <c r="BW31" s="684"/>
      <c r="BX31" s="685">
        <v>97.5</v>
      </c>
      <c r="BY31" s="684"/>
      <c r="BZ31" s="684"/>
      <c r="CA31" s="684"/>
      <c r="CB31" s="686"/>
      <c r="CD31" s="642"/>
      <c r="CE31" s="643"/>
      <c r="CF31" s="618" t="s">
        <v>299</v>
      </c>
      <c r="CG31" s="619"/>
      <c r="CH31" s="619"/>
      <c r="CI31" s="619"/>
      <c r="CJ31" s="619"/>
      <c r="CK31" s="619"/>
      <c r="CL31" s="619"/>
      <c r="CM31" s="619"/>
      <c r="CN31" s="619"/>
      <c r="CO31" s="619"/>
      <c r="CP31" s="619"/>
      <c r="CQ31" s="620"/>
      <c r="CR31" s="621">
        <v>12392</v>
      </c>
      <c r="CS31" s="634"/>
      <c r="CT31" s="634"/>
      <c r="CU31" s="634"/>
      <c r="CV31" s="634"/>
      <c r="CW31" s="634"/>
      <c r="CX31" s="634"/>
      <c r="CY31" s="635"/>
      <c r="CZ31" s="624">
        <v>0.2</v>
      </c>
      <c r="DA31" s="636"/>
      <c r="DB31" s="636"/>
      <c r="DC31" s="637"/>
      <c r="DD31" s="627">
        <v>12392</v>
      </c>
      <c r="DE31" s="634"/>
      <c r="DF31" s="634"/>
      <c r="DG31" s="634"/>
      <c r="DH31" s="634"/>
      <c r="DI31" s="634"/>
      <c r="DJ31" s="634"/>
      <c r="DK31" s="635"/>
      <c r="DL31" s="627">
        <v>12392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278649</v>
      </c>
      <c r="S32" s="622"/>
      <c r="T32" s="622"/>
      <c r="U32" s="622"/>
      <c r="V32" s="622"/>
      <c r="W32" s="622"/>
      <c r="X32" s="622"/>
      <c r="Y32" s="623"/>
      <c r="Z32" s="659">
        <v>5.2</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301</v>
      </c>
      <c r="AX32" s="618" t="s">
        <v>302</v>
      </c>
      <c r="AY32" s="619"/>
      <c r="AZ32" s="619"/>
      <c r="BA32" s="619"/>
      <c r="BB32" s="619"/>
      <c r="BC32" s="619"/>
      <c r="BD32" s="619"/>
      <c r="BE32" s="619"/>
      <c r="BF32" s="620"/>
      <c r="BG32" s="692">
        <v>99.6</v>
      </c>
      <c r="BH32" s="634"/>
      <c r="BI32" s="634"/>
      <c r="BJ32" s="634"/>
      <c r="BK32" s="634"/>
      <c r="BL32" s="634"/>
      <c r="BM32" s="625">
        <v>98.7</v>
      </c>
      <c r="BN32" s="634"/>
      <c r="BO32" s="634"/>
      <c r="BP32" s="634"/>
      <c r="BQ32" s="657"/>
      <c r="BR32" s="692">
        <v>99.6</v>
      </c>
      <c r="BS32" s="634"/>
      <c r="BT32" s="634"/>
      <c r="BU32" s="634"/>
      <c r="BV32" s="634"/>
      <c r="BW32" s="634"/>
      <c r="BX32" s="625">
        <v>98.7</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1589</v>
      </c>
      <c r="S33" s="622"/>
      <c r="T33" s="622"/>
      <c r="U33" s="622"/>
      <c r="V33" s="622"/>
      <c r="W33" s="622"/>
      <c r="X33" s="622"/>
      <c r="Y33" s="623"/>
      <c r="Z33" s="659">
        <v>0</v>
      </c>
      <c r="AA33" s="659"/>
      <c r="AB33" s="659"/>
      <c r="AC33" s="659"/>
      <c r="AD33" s="660">
        <v>427</v>
      </c>
      <c r="AE33" s="660"/>
      <c r="AF33" s="660"/>
      <c r="AG33" s="660"/>
      <c r="AH33" s="660"/>
      <c r="AI33" s="660"/>
      <c r="AJ33" s="660"/>
      <c r="AK33" s="660"/>
      <c r="AL33" s="624">
        <v>0</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96.5</v>
      </c>
      <c r="BH33" s="606"/>
      <c r="BI33" s="606"/>
      <c r="BJ33" s="606"/>
      <c r="BK33" s="606"/>
      <c r="BL33" s="606"/>
      <c r="BM33" s="652">
        <v>93.4</v>
      </c>
      <c r="BN33" s="606"/>
      <c r="BO33" s="606"/>
      <c r="BP33" s="606"/>
      <c r="BQ33" s="669"/>
      <c r="BR33" s="682">
        <v>97.6</v>
      </c>
      <c r="BS33" s="606"/>
      <c r="BT33" s="606"/>
      <c r="BU33" s="606"/>
      <c r="BV33" s="606"/>
      <c r="BW33" s="606"/>
      <c r="BX33" s="652">
        <v>95.8</v>
      </c>
      <c r="BY33" s="606"/>
      <c r="BZ33" s="606"/>
      <c r="CA33" s="606"/>
      <c r="CB33" s="669"/>
      <c r="CD33" s="618" t="s">
        <v>306</v>
      </c>
      <c r="CE33" s="619"/>
      <c r="CF33" s="619"/>
      <c r="CG33" s="619"/>
      <c r="CH33" s="619"/>
      <c r="CI33" s="619"/>
      <c r="CJ33" s="619"/>
      <c r="CK33" s="619"/>
      <c r="CL33" s="619"/>
      <c r="CM33" s="619"/>
      <c r="CN33" s="619"/>
      <c r="CO33" s="619"/>
      <c r="CP33" s="619"/>
      <c r="CQ33" s="620"/>
      <c r="CR33" s="621">
        <v>2556673</v>
      </c>
      <c r="CS33" s="634"/>
      <c r="CT33" s="634"/>
      <c r="CU33" s="634"/>
      <c r="CV33" s="634"/>
      <c r="CW33" s="634"/>
      <c r="CX33" s="634"/>
      <c r="CY33" s="635"/>
      <c r="CZ33" s="624">
        <v>50.4</v>
      </c>
      <c r="DA33" s="636"/>
      <c r="DB33" s="636"/>
      <c r="DC33" s="637"/>
      <c r="DD33" s="627">
        <v>2139951</v>
      </c>
      <c r="DE33" s="634"/>
      <c r="DF33" s="634"/>
      <c r="DG33" s="634"/>
      <c r="DH33" s="634"/>
      <c r="DI33" s="634"/>
      <c r="DJ33" s="634"/>
      <c r="DK33" s="635"/>
      <c r="DL33" s="627">
        <v>1710619</v>
      </c>
      <c r="DM33" s="634"/>
      <c r="DN33" s="634"/>
      <c r="DO33" s="634"/>
      <c r="DP33" s="634"/>
      <c r="DQ33" s="634"/>
      <c r="DR33" s="634"/>
      <c r="DS33" s="634"/>
      <c r="DT33" s="634"/>
      <c r="DU33" s="634"/>
      <c r="DV33" s="635"/>
      <c r="DW33" s="624">
        <v>47</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40389</v>
      </c>
      <c r="S34" s="622"/>
      <c r="T34" s="622"/>
      <c r="U34" s="622"/>
      <c r="V34" s="622"/>
      <c r="W34" s="622"/>
      <c r="X34" s="622"/>
      <c r="Y34" s="623"/>
      <c r="Z34" s="659">
        <v>0.8</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580409</v>
      </c>
      <c r="CS34" s="622"/>
      <c r="CT34" s="622"/>
      <c r="CU34" s="622"/>
      <c r="CV34" s="622"/>
      <c r="CW34" s="622"/>
      <c r="CX34" s="622"/>
      <c r="CY34" s="623"/>
      <c r="CZ34" s="624">
        <v>11.5</v>
      </c>
      <c r="DA34" s="636"/>
      <c r="DB34" s="636"/>
      <c r="DC34" s="637"/>
      <c r="DD34" s="627">
        <v>492928</v>
      </c>
      <c r="DE34" s="622"/>
      <c r="DF34" s="622"/>
      <c r="DG34" s="622"/>
      <c r="DH34" s="622"/>
      <c r="DI34" s="622"/>
      <c r="DJ34" s="622"/>
      <c r="DK34" s="623"/>
      <c r="DL34" s="627">
        <v>435779</v>
      </c>
      <c r="DM34" s="622"/>
      <c r="DN34" s="622"/>
      <c r="DO34" s="622"/>
      <c r="DP34" s="622"/>
      <c r="DQ34" s="622"/>
      <c r="DR34" s="622"/>
      <c r="DS34" s="622"/>
      <c r="DT34" s="622"/>
      <c r="DU34" s="622"/>
      <c r="DV34" s="623"/>
      <c r="DW34" s="624">
        <v>12</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30619</v>
      </c>
      <c r="S35" s="622"/>
      <c r="T35" s="622"/>
      <c r="U35" s="622"/>
      <c r="V35" s="622"/>
      <c r="W35" s="622"/>
      <c r="X35" s="622"/>
      <c r="Y35" s="623"/>
      <c r="Z35" s="659">
        <v>0.6</v>
      </c>
      <c r="AA35" s="659"/>
      <c r="AB35" s="659"/>
      <c r="AC35" s="659"/>
      <c r="AD35" s="660" t="s">
        <v>121</v>
      </c>
      <c r="AE35" s="660"/>
      <c r="AF35" s="660"/>
      <c r="AG35" s="660"/>
      <c r="AH35" s="660"/>
      <c r="AI35" s="660"/>
      <c r="AJ35" s="660"/>
      <c r="AK35" s="660"/>
      <c r="AL35" s="624" t="s">
        <v>121</v>
      </c>
      <c r="AM35" s="625"/>
      <c r="AN35" s="625"/>
      <c r="AO35" s="661"/>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225134</v>
      </c>
      <c r="CS35" s="634"/>
      <c r="CT35" s="634"/>
      <c r="CU35" s="634"/>
      <c r="CV35" s="634"/>
      <c r="CW35" s="634"/>
      <c r="CX35" s="634"/>
      <c r="CY35" s="635"/>
      <c r="CZ35" s="624">
        <v>4.4000000000000004</v>
      </c>
      <c r="DA35" s="636"/>
      <c r="DB35" s="636"/>
      <c r="DC35" s="637"/>
      <c r="DD35" s="627">
        <v>183478</v>
      </c>
      <c r="DE35" s="634"/>
      <c r="DF35" s="634"/>
      <c r="DG35" s="634"/>
      <c r="DH35" s="634"/>
      <c r="DI35" s="634"/>
      <c r="DJ35" s="634"/>
      <c r="DK35" s="635"/>
      <c r="DL35" s="627">
        <v>182122</v>
      </c>
      <c r="DM35" s="634"/>
      <c r="DN35" s="634"/>
      <c r="DO35" s="634"/>
      <c r="DP35" s="634"/>
      <c r="DQ35" s="634"/>
      <c r="DR35" s="634"/>
      <c r="DS35" s="634"/>
      <c r="DT35" s="634"/>
      <c r="DU35" s="634"/>
      <c r="DV35" s="635"/>
      <c r="DW35" s="624">
        <v>5</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246950</v>
      </c>
      <c r="S36" s="622"/>
      <c r="T36" s="622"/>
      <c r="U36" s="622"/>
      <c r="V36" s="622"/>
      <c r="W36" s="622"/>
      <c r="X36" s="622"/>
      <c r="Y36" s="623"/>
      <c r="Z36" s="659">
        <v>4.5999999999999996</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3">
        <v>667053</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14732</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1054401</v>
      </c>
      <c r="CS36" s="622"/>
      <c r="CT36" s="622"/>
      <c r="CU36" s="622"/>
      <c r="CV36" s="622"/>
      <c r="CW36" s="622"/>
      <c r="CX36" s="622"/>
      <c r="CY36" s="623"/>
      <c r="CZ36" s="624">
        <v>20.8</v>
      </c>
      <c r="DA36" s="636"/>
      <c r="DB36" s="636"/>
      <c r="DC36" s="637"/>
      <c r="DD36" s="627">
        <v>945899</v>
      </c>
      <c r="DE36" s="622"/>
      <c r="DF36" s="622"/>
      <c r="DG36" s="622"/>
      <c r="DH36" s="622"/>
      <c r="DI36" s="622"/>
      <c r="DJ36" s="622"/>
      <c r="DK36" s="623"/>
      <c r="DL36" s="627">
        <v>749472</v>
      </c>
      <c r="DM36" s="622"/>
      <c r="DN36" s="622"/>
      <c r="DO36" s="622"/>
      <c r="DP36" s="622"/>
      <c r="DQ36" s="622"/>
      <c r="DR36" s="622"/>
      <c r="DS36" s="622"/>
      <c r="DT36" s="622"/>
      <c r="DU36" s="622"/>
      <c r="DV36" s="623"/>
      <c r="DW36" s="624">
        <v>20.6</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158359</v>
      </c>
      <c r="S37" s="622"/>
      <c r="T37" s="622"/>
      <c r="U37" s="622"/>
      <c r="V37" s="622"/>
      <c r="W37" s="622"/>
      <c r="X37" s="622"/>
      <c r="Y37" s="623"/>
      <c r="Z37" s="659">
        <v>3</v>
      </c>
      <c r="AA37" s="659"/>
      <c r="AB37" s="659"/>
      <c r="AC37" s="659"/>
      <c r="AD37" s="660">
        <v>3094</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208808</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-5602</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556627</v>
      </c>
      <c r="CS37" s="634"/>
      <c r="CT37" s="634"/>
      <c r="CU37" s="634"/>
      <c r="CV37" s="634"/>
      <c r="CW37" s="634"/>
      <c r="CX37" s="634"/>
      <c r="CY37" s="635"/>
      <c r="CZ37" s="624">
        <v>11</v>
      </c>
      <c r="DA37" s="636"/>
      <c r="DB37" s="636"/>
      <c r="DC37" s="637"/>
      <c r="DD37" s="627">
        <v>516627</v>
      </c>
      <c r="DE37" s="634"/>
      <c r="DF37" s="634"/>
      <c r="DG37" s="634"/>
      <c r="DH37" s="634"/>
      <c r="DI37" s="634"/>
      <c r="DJ37" s="634"/>
      <c r="DK37" s="635"/>
      <c r="DL37" s="627">
        <v>476646</v>
      </c>
      <c r="DM37" s="634"/>
      <c r="DN37" s="634"/>
      <c r="DO37" s="634"/>
      <c r="DP37" s="634"/>
      <c r="DQ37" s="634"/>
      <c r="DR37" s="634"/>
      <c r="DS37" s="634"/>
      <c r="DT37" s="634"/>
      <c r="DU37" s="634"/>
      <c r="DV37" s="635"/>
      <c r="DW37" s="624">
        <v>13.1</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215510</v>
      </c>
      <c r="S38" s="622"/>
      <c r="T38" s="622"/>
      <c r="U38" s="622"/>
      <c r="V38" s="622"/>
      <c r="W38" s="622"/>
      <c r="X38" s="622"/>
      <c r="Y38" s="623"/>
      <c r="Z38" s="659">
        <v>4</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17057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1484</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441188</v>
      </c>
      <c r="CS38" s="622"/>
      <c r="CT38" s="622"/>
      <c r="CU38" s="622"/>
      <c r="CV38" s="622"/>
      <c r="CW38" s="622"/>
      <c r="CX38" s="622"/>
      <c r="CY38" s="623"/>
      <c r="CZ38" s="624">
        <v>8.6999999999999993</v>
      </c>
      <c r="DA38" s="636"/>
      <c r="DB38" s="636"/>
      <c r="DC38" s="637"/>
      <c r="DD38" s="627">
        <v>363604</v>
      </c>
      <c r="DE38" s="622"/>
      <c r="DF38" s="622"/>
      <c r="DG38" s="622"/>
      <c r="DH38" s="622"/>
      <c r="DI38" s="622"/>
      <c r="DJ38" s="622"/>
      <c r="DK38" s="623"/>
      <c r="DL38" s="627">
        <v>343246</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2212</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149030</v>
      </c>
      <c r="CS39" s="634"/>
      <c r="CT39" s="634"/>
      <c r="CU39" s="634"/>
      <c r="CV39" s="634"/>
      <c r="CW39" s="634"/>
      <c r="CX39" s="634"/>
      <c r="CY39" s="635"/>
      <c r="CZ39" s="624">
        <v>2.9</v>
      </c>
      <c r="DA39" s="636"/>
      <c r="DB39" s="636"/>
      <c r="DC39" s="637"/>
      <c r="DD39" s="627">
        <v>148962</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9810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74</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106511</v>
      </c>
      <c r="CS40" s="622"/>
      <c r="CT40" s="622"/>
      <c r="CU40" s="622"/>
      <c r="CV40" s="622"/>
      <c r="CW40" s="622"/>
      <c r="CX40" s="622"/>
      <c r="CY40" s="623"/>
      <c r="CZ40" s="624">
        <v>2.1</v>
      </c>
      <c r="DA40" s="636"/>
      <c r="DB40" s="636"/>
      <c r="DC40" s="637"/>
      <c r="DD40" s="627">
        <v>5080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5326213</v>
      </c>
      <c r="S41" s="646"/>
      <c r="T41" s="646"/>
      <c r="U41" s="646"/>
      <c r="V41" s="646"/>
      <c r="W41" s="646"/>
      <c r="X41" s="646"/>
      <c r="Y41" s="649"/>
      <c r="Z41" s="650">
        <v>100</v>
      </c>
      <c r="AA41" s="650"/>
      <c r="AB41" s="650"/>
      <c r="AC41" s="650"/>
      <c r="AD41" s="651">
        <v>3631416</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85353</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355835</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418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264175</v>
      </c>
      <c r="CS42" s="634"/>
      <c r="CT42" s="634"/>
      <c r="CU42" s="634"/>
      <c r="CV42" s="634"/>
      <c r="CW42" s="634"/>
      <c r="CX42" s="634"/>
      <c r="CY42" s="635"/>
      <c r="CZ42" s="624">
        <v>5.2</v>
      </c>
      <c r="DA42" s="636"/>
      <c r="DB42" s="636"/>
      <c r="DC42" s="637"/>
      <c r="DD42" s="627">
        <v>111886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28013</v>
      </c>
      <c r="CS43" s="634"/>
      <c r="CT43" s="634"/>
      <c r="CU43" s="634"/>
      <c r="CV43" s="634"/>
      <c r="CW43" s="634"/>
      <c r="CX43" s="634"/>
      <c r="CY43" s="635"/>
      <c r="CZ43" s="624">
        <v>0.6</v>
      </c>
      <c r="DA43" s="636"/>
      <c r="DB43" s="636"/>
      <c r="DC43" s="637"/>
      <c r="DD43" s="627">
        <v>28013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264175</v>
      </c>
      <c r="CS44" s="622"/>
      <c r="CT44" s="622"/>
      <c r="CU44" s="622"/>
      <c r="CV44" s="622"/>
      <c r="CW44" s="622"/>
      <c r="CX44" s="622"/>
      <c r="CY44" s="623"/>
      <c r="CZ44" s="624">
        <v>5.2</v>
      </c>
      <c r="DA44" s="625"/>
      <c r="DB44" s="625"/>
      <c r="DC44" s="626"/>
      <c r="DD44" s="627">
        <v>111886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39830</v>
      </c>
      <c r="CS45" s="634"/>
      <c r="CT45" s="634"/>
      <c r="CU45" s="634"/>
      <c r="CV45" s="634"/>
      <c r="CW45" s="634"/>
      <c r="CX45" s="634"/>
      <c r="CY45" s="635"/>
      <c r="CZ45" s="624">
        <v>0.8</v>
      </c>
      <c r="DA45" s="636"/>
      <c r="DB45" s="636"/>
      <c r="DC45" s="637"/>
      <c r="DD45" s="627">
        <v>7761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183074</v>
      </c>
      <c r="CS46" s="622"/>
      <c r="CT46" s="622"/>
      <c r="CU46" s="622"/>
      <c r="CV46" s="622"/>
      <c r="CW46" s="622"/>
      <c r="CX46" s="622"/>
      <c r="CY46" s="623"/>
      <c r="CZ46" s="624">
        <v>3.6</v>
      </c>
      <c r="DA46" s="625"/>
      <c r="DB46" s="625"/>
      <c r="DC46" s="626"/>
      <c r="DD46" s="627">
        <v>102889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5068319</v>
      </c>
      <c r="CS49" s="606"/>
      <c r="CT49" s="606"/>
      <c r="CU49" s="606"/>
      <c r="CV49" s="606"/>
      <c r="CW49" s="606"/>
      <c r="CX49" s="606"/>
      <c r="CY49" s="607"/>
      <c r="CZ49" s="608">
        <v>100</v>
      </c>
      <c r="DA49" s="609"/>
      <c r="DB49" s="609"/>
      <c r="DC49" s="610"/>
      <c r="DD49" s="611">
        <v>3968338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0n2VHTXEsElujJTQLFF4/0bCiFaSYtbOKturUie64ECxotxD24j9KSKWI/Tgl+M0JUG2IOc6j0qieNUNNGTGg==" saltValue="fInwCOpUAHFuEDV6CmAh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5299</v>
      </c>
      <c r="R7" s="1103"/>
      <c r="S7" s="1103"/>
      <c r="T7" s="1103"/>
      <c r="U7" s="1103"/>
      <c r="V7" s="1103">
        <v>5044</v>
      </c>
      <c r="W7" s="1103"/>
      <c r="X7" s="1103"/>
      <c r="Y7" s="1103"/>
      <c r="Z7" s="1103"/>
      <c r="AA7" s="1103">
        <v>254</v>
      </c>
      <c r="AB7" s="1103"/>
      <c r="AC7" s="1103"/>
      <c r="AD7" s="1103"/>
      <c r="AE7" s="1104"/>
      <c r="AF7" s="1105">
        <v>251</v>
      </c>
      <c r="AG7" s="1106"/>
      <c r="AH7" s="1106"/>
      <c r="AI7" s="1106"/>
      <c r="AJ7" s="1107"/>
      <c r="AK7" s="1108">
        <v>40</v>
      </c>
      <c r="AL7" s="1109"/>
      <c r="AM7" s="1109"/>
      <c r="AN7" s="1109"/>
      <c r="AO7" s="1109"/>
      <c r="AP7" s="1109">
        <v>3764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-5</v>
      </c>
      <c r="CI7" s="1097"/>
      <c r="CJ7" s="1097"/>
      <c r="CK7" s="1097"/>
      <c r="CL7" s="1098"/>
      <c r="CM7" s="1096">
        <v>1102</v>
      </c>
      <c r="CN7" s="1097"/>
      <c r="CO7" s="1097"/>
      <c r="CP7" s="1097"/>
      <c r="CQ7" s="1098"/>
      <c r="CR7" s="1096">
        <v>0</v>
      </c>
      <c r="CS7" s="1097"/>
      <c r="CT7" s="1097"/>
      <c r="CU7" s="1097"/>
      <c r="CV7" s="1098"/>
      <c r="CW7" s="1096" t="s">
        <v>486</v>
      </c>
      <c r="CX7" s="1097"/>
      <c r="CY7" s="1097"/>
      <c r="CZ7" s="1097"/>
      <c r="DA7" s="1098"/>
      <c r="DB7" s="1096" t="s">
        <v>486</v>
      </c>
      <c r="DC7" s="1097"/>
      <c r="DD7" s="1097"/>
      <c r="DE7" s="1097"/>
      <c r="DF7" s="1098"/>
      <c r="DG7" s="1096">
        <v>618</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46</v>
      </c>
      <c r="R8" s="1039"/>
      <c r="S8" s="1039"/>
      <c r="T8" s="1039"/>
      <c r="U8" s="1039"/>
      <c r="V8" s="1039">
        <v>43</v>
      </c>
      <c r="W8" s="1039"/>
      <c r="X8" s="1039"/>
      <c r="Y8" s="1039"/>
      <c r="Z8" s="1039"/>
      <c r="AA8" s="1039">
        <v>3</v>
      </c>
      <c r="AB8" s="1039"/>
      <c r="AC8" s="1039"/>
      <c r="AD8" s="1039"/>
      <c r="AE8" s="1040"/>
      <c r="AF8" s="1035">
        <v>3</v>
      </c>
      <c r="AG8" s="1036"/>
      <c r="AH8" s="1036"/>
      <c r="AI8" s="1036"/>
      <c r="AJ8" s="1037"/>
      <c r="AK8" s="1080" t="s">
        <v>543</v>
      </c>
      <c r="AL8" s="1081"/>
      <c r="AM8" s="1081"/>
      <c r="AN8" s="1081"/>
      <c r="AO8" s="1081"/>
      <c r="AP8" s="1081" t="s">
        <v>543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5326</v>
      </c>
      <c r="R23" s="1061"/>
      <c r="S23" s="1061"/>
      <c r="T23" s="1061"/>
      <c r="U23" s="1061"/>
      <c r="V23" s="1061">
        <v>5068</v>
      </c>
      <c r="W23" s="1061"/>
      <c r="X23" s="1061"/>
      <c r="Y23" s="1061"/>
      <c r="Z23" s="1061"/>
      <c r="AA23" s="1061">
        <v>258</v>
      </c>
      <c r="AB23" s="1061"/>
      <c r="AC23" s="1061"/>
      <c r="AD23" s="1061"/>
      <c r="AE23" s="1068"/>
      <c r="AF23" s="1069">
        <v>254</v>
      </c>
      <c r="AG23" s="1061"/>
      <c r="AH23" s="1061"/>
      <c r="AI23" s="1061"/>
      <c r="AJ23" s="1070"/>
      <c r="AK23" s="1071"/>
      <c r="AL23" s="1072"/>
      <c r="AM23" s="1072"/>
      <c r="AN23" s="1072"/>
      <c r="AO23" s="1072"/>
      <c r="AP23" s="1061">
        <v>3764</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1232</v>
      </c>
      <c r="R28" s="1051"/>
      <c r="S28" s="1051"/>
      <c r="T28" s="1051"/>
      <c r="U28" s="1051"/>
      <c r="V28" s="1051">
        <v>1217</v>
      </c>
      <c r="W28" s="1051"/>
      <c r="X28" s="1051"/>
      <c r="Y28" s="1051"/>
      <c r="Z28" s="1051"/>
      <c r="AA28" s="1051">
        <v>15</v>
      </c>
      <c r="AB28" s="1051"/>
      <c r="AC28" s="1051"/>
      <c r="AD28" s="1051"/>
      <c r="AE28" s="1052"/>
      <c r="AF28" s="1053">
        <v>15</v>
      </c>
      <c r="AG28" s="1051"/>
      <c r="AH28" s="1051"/>
      <c r="AI28" s="1051"/>
      <c r="AJ28" s="1054"/>
      <c r="AK28" s="1042">
        <v>99</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1359</v>
      </c>
      <c r="R29" s="1039"/>
      <c r="S29" s="1039"/>
      <c r="T29" s="1039"/>
      <c r="U29" s="1039"/>
      <c r="V29" s="1039">
        <v>1316</v>
      </c>
      <c r="W29" s="1039"/>
      <c r="X29" s="1039"/>
      <c r="Y29" s="1039"/>
      <c r="Z29" s="1039"/>
      <c r="AA29" s="1039">
        <v>43</v>
      </c>
      <c r="AB29" s="1039"/>
      <c r="AC29" s="1039"/>
      <c r="AD29" s="1039"/>
      <c r="AE29" s="1040"/>
      <c r="AF29" s="1035">
        <v>43</v>
      </c>
      <c r="AG29" s="1036"/>
      <c r="AH29" s="1036"/>
      <c r="AI29" s="1036"/>
      <c r="AJ29" s="1037"/>
      <c r="AK29" s="980">
        <v>209</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181</v>
      </c>
      <c r="R30" s="1039"/>
      <c r="S30" s="1039"/>
      <c r="T30" s="1039"/>
      <c r="U30" s="1039"/>
      <c r="V30" s="1039">
        <v>180</v>
      </c>
      <c r="W30" s="1039"/>
      <c r="X30" s="1039"/>
      <c r="Y30" s="1039"/>
      <c r="Z30" s="1039"/>
      <c r="AA30" s="1039">
        <v>1</v>
      </c>
      <c r="AB30" s="1039"/>
      <c r="AC30" s="1039"/>
      <c r="AD30" s="1039"/>
      <c r="AE30" s="1040"/>
      <c r="AF30" s="1035">
        <v>1</v>
      </c>
      <c r="AG30" s="1036"/>
      <c r="AH30" s="1036"/>
      <c r="AI30" s="1036"/>
      <c r="AJ30" s="1037"/>
      <c r="AK30" s="980">
        <v>57</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213</v>
      </c>
      <c r="R31" s="1039"/>
      <c r="S31" s="1039"/>
      <c r="T31" s="1039"/>
      <c r="U31" s="1039"/>
      <c r="V31" s="1039">
        <v>225</v>
      </c>
      <c r="W31" s="1039"/>
      <c r="X31" s="1039"/>
      <c r="Y31" s="1039"/>
      <c r="Z31" s="1039"/>
      <c r="AA31" s="1039">
        <v>-12</v>
      </c>
      <c r="AB31" s="1039"/>
      <c r="AC31" s="1039"/>
      <c r="AD31" s="1039"/>
      <c r="AE31" s="1040"/>
      <c r="AF31" s="1035">
        <v>206</v>
      </c>
      <c r="AG31" s="1036"/>
      <c r="AH31" s="1036"/>
      <c r="AI31" s="1036"/>
      <c r="AJ31" s="1037"/>
      <c r="AK31" s="980">
        <v>0</v>
      </c>
      <c r="AL31" s="971"/>
      <c r="AM31" s="971"/>
      <c r="AN31" s="971"/>
      <c r="AO31" s="971"/>
      <c r="AP31" s="971">
        <v>385</v>
      </c>
      <c r="AQ31" s="971"/>
      <c r="AR31" s="971"/>
      <c r="AS31" s="971"/>
      <c r="AT31" s="971"/>
      <c r="AU31" s="971" t="s">
        <v>543</v>
      </c>
      <c r="AV31" s="971"/>
      <c r="AW31" s="971"/>
      <c r="AX31" s="971"/>
      <c r="AY31" s="971"/>
      <c r="AZ31" s="1041" t="s">
        <v>543</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431</v>
      </c>
      <c r="R32" s="1039"/>
      <c r="S32" s="1039"/>
      <c r="T32" s="1039"/>
      <c r="U32" s="1039"/>
      <c r="V32" s="1039">
        <v>428</v>
      </c>
      <c r="W32" s="1039"/>
      <c r="X32" s="1039"/>
      <c r="Y32" s="1039"/>
      <c r="Z32" s="1039"/>
      <c r="AA32" s="1039">
        <v>3</v>
      </c>
      <c r="AB32" s="1039"/>
      <c r="AC32" s="1039"/>
      <c r="AD32" s="1039"/>
      <c r="AE32" s="1040"/>
      <c r="AF32" s="1035">
        <v>49</v>
      </c>
      <c r="AG32" s="1036"/>
      <c r="AH32" s="1036"/>
      <c r="AI32" s="1036"/>
      <c r="AJ32" s="1037"/>
      <c r="AK32" s="980">
        <v>209</v>
      </c>
      <c r="AL32" s="971"/>
      <c r="AM32" s="971"/>
      <c r="AN32" s="971"/>
      <c r="AO32" s="971"/>
      <c r="AP32" s="971">
        <v>1663</v>
      </c>
      <c r="AQ32" s="971"/>
      <c r="AR32" s="971"/>
      <c r="AS32" s="971"/>
      <c r="AT32" s="971"/>
      <c r="AU32" s="971">
        <v>1661</v>
      </c>
      <c r="AV32" s="971"/>
      <c r="AW32" s="971"/>
      <c r="AX32" s="971"/>
      <c r="AY32" s="971"/>
      <c r="AZ32" s="1041" t="s">
        <v>543</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313</v>
      </c>
      <c r="AG63" s="959"/>
      <c r="AH63" s="959"/>
      <c r="AI63" s="959"/>
      <c r="AJ63" s="1022"/>
      <c r="AK63" s="1023"/>
      <c r="AL63" s="963"/>
      <c r="AM63" s="963"/>
      <c r="AN63" s="963"/>
      <c r="AO63" s="963"/>
      <c r="AP63" s="959">
        <v>2048</v>
      </c>
      <c r="AQ63" s="959"/>
      <c r="AR63" s="959"/>
      <c r="AS63" s="959"/>
      <c r="AT63" s="959"/>
      <c r="AU63" s="959">
        <v>1661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544</v>
      </c>
      <c r="C68" s="986"/>
      <c r="D68" s="986"/>
      <c r="E68" s="986"/>
      <c r="F68" s="986"/>
      <c r="G68" s="986"/>
      <c r="H68" s="986"/>
      <c r="I68" s="986"/>
      <c r="J68" s="986"/>
      <c r="K68" s="986"/>
      <c r="L68" s="986"/>
      <c r="M68" s="986"/>
      <c r="N68" s="986"/>
      <c r="O68" s="986"/>
      <c r="P68" s="987"/>
      <c r="Q68" s="988">
        <v>728</v>
      </c>
      <c r="R68" s="982"/>
      <c r="S68" s="982"/>
      <c r="T68" s="982"/>
      <c r="U68" s="982"/>
      <c r="V68" s="982">
        <v>663</v>
      </c>
      <c r="W68" s="982"/>
      <c r="X68" s="982"/>
      <c r="Y68" s="982"/>
      <c r="Z68" s="982"/>
      <c r="AA68" s="982">
        <v>65</v>
      </c>
      <c r="AB68" s="982"/>
      <c r="AC68" s="982"/>
      <c r="AD68" s="982"/>
      <c r="AE68" s="982"/>
      <c r="AF68" s="982">
        <v>65</v>
      </c>
      <c r="AG68" s="982"/>
      <c r="AH68" s="982"/>
      <c r="AI68" s="982"/>
      <c r="AJ68" s="982"/>
      <c r="AK68" s="982">
        <v>13</v>
      </c>
      <c r="AL68" s="982"/>
      <c r="AM68" s="982"/>
      <c r="AN68" s="982"/>
      <c r="AO68" s="982"/>
      <c r="AP68" s="982">
        <v>444</v>
      </c>
      <c r="AQ68" s="982"/>
      <c r="AR68" s="982"/>
      <c r="AS68" s="982"/>
      <c r="AT68" s="982"/>
      <c r="AU68" s="982">
        <v>37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545</v>
      </c>
      <c r="C69" s="975"/>
      <c r="D69" s="975"/>
      <c r="E69" s="975"/>
      <c r="F69" s="975"/>
      <c r="G69" s="975"/>
      <c r="H69" s="975"/>
      <c r="I69" s="975"/>
      <c r="J69" s="975"/>
      <c r="K69" s="975"/>
      <c r="L69" s="975"/>
      <c r="M69" s="975"/>
      <c r="N69" s="975"/>
      <c r="O69" s="975"/>
      <c r="P69" s="976"/>
      <c r="Q69" s="977">
        <v>217</v>
      </c>
      <c r="R69" s="971"/>
      <c r="S69" s="971"/>
      <c r="T69" s="971"/>
      <c r="U69" s="971"/>
      <c r="V69" s="971">
        <v>215</v>
      </c>
      <c r="W69" s="971"/>
      <c r="X69" s="971"/>
      <c r="Y69" s="971"/>
      <c r="Z69" s="971"/>
      <c r="AA69" s="971">
        <v>2</v>
      </c>
      <c r="AB69" s="971"/>
      <c r="AC69" s="971"/>
      <c r="AD69" s="971"/>
      <c r="AE69" s="971"/>
      <c r="AF69" s="971">
        <v>2</v>
      </c>
      <c r="AG69" s="971"/>
      <c r="AH69" s="971"/>
      <c r="AI69" s="971"/>
      <c r="AJ69" s="971"/>
      <c r="AK69" s="971" t="s">
        <v>486</v>
      </c>
      <c r="AL69" s="971"/>
      <c r="AM69" s="971"/>
      <c r="AN69" s="971"/>
      <c r="AO69" s="971"/>
      <c r="AP69" s="971">
        <v>70</v>
      </c>
      <c r="AQ69" s="971"/>
      <c r="AR69" s="971"/>
      <c r="AS69" s="971"/>
      <c r="AT69" s="971"/>
      <c r="AU69" s="971">
        <v>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546</v>
      </c>
      <c r="C70" s="975"/>
      <c r="D70" s="975"/>
      <c r="E70" s="975"/>
      <c r="F70" s="975"/>
      <c r="G70" s="975"/>
      <c r="H70" s="975"/>
      <c r="I70" s="975"/>
      <c r="J70" s="975"/>
      <c r="K70" s="975"/>
      <c r="L70" s="975"/>
      <c r="M70" s="975"/>
      <c r="N70" s="975"/>
      <c r="O70" s="975"/>
      <c r="P70" s="976"/>
      <c r="Q70" s="977">
        <v>1665</v>
      </c>
      <c r="R70" s="971"/>
      <c r="S70" s="971"/>
      <c r="T70" s="971"/>
      <c r="U70" s="971"/>
      <c r="V70" s="971">
        <v>1449</v>
      </c>
      <c r="W70" s="971"/>
      <c r="X70" s="971"/>
      <c r="Y70" s="971"/>
      <c r="Z70" s="971"/>
      <c r="AA70" s="971">
        <v>216</v>
      </c>
      <c r="AB70" s="971"/>
      <c r="AC70" s="971"/>
      <c r="AD70" s="971"/>
      <c r="AE70" s="971"/>
      <c r="AF70" s="971">
        <v>34</v>
      </c>
      <c r="AG70" s="971"/>
      <c r="AH70" s="971"/>
      <c r="AI70" s="971"/>
      <c r="AJ70" s="971"/>
      <c r="AK70" s="971" t="s">
        <v>547</v>
      </c>
      <c r="AL70" s="971"/>
      <c r="AM70" s="971"/>
      <c r="AN70" s="971"/>
      <c r="AO70" s="971"/>
      <c r="AP70" s="971">
        <v>385</v>
      </c>
      <c r="AQ70" s="971"/>
      <c r="AR70" s="971"/>
      <c r="AS70" s="971"/>
      <c r="AT70" s="971"/>
      <c r="AU70" s="971">
        <v>135</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483</v>
      </c>
      <c r="R71" s="971"/>
      <c r="S71" s="971"/>
      <c r="T71" s="971"/>
      <c r="U71" s="971"/>
      <c r="V71" s="971">
        <v>397</v>
      </c>
      <c r="W71" s="971"/>
      <c r="X71" s="971"/>
      <c r="Y71" s="971"/>
      <c r="Z71" s="971"/>
      <c r="AA71" s="971">
        <v>87</v>
      </c>
      <c r="AB71" s="971"/>
      <c r="AC71" s="971"/>
      <c r="AD71" s="971"/>
      <c r="AE71" s="971"/>
      <c r="AF71" s="971">
        <v>87</v>
      </c>
      <c r="AG71" s="971"/>
      <c r="AH71" s="971"/>
      <c r="AI71" s="971"/>
      <c r="AJ71" s="971"/>
      <c r="AK71" s="971">
        <v>93</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549</v>
      </c>
      <c r="C72" s="975"/>
      <c r="D72" s="975"/>
      <c r="E72" s="975"/>
      <c r="F72" s="975"/>
      <c r="G72" s="975"/>
      <c r="H72" s="975"/>
      <c r="I72" s="975"/>
      <c r="J72" s="975"/>
      <c r="K72" s="975"/>
      <c r="L72" s="975"/>
      <c r="M72" s="975"/>
      <c r="N72" s="975"/>
      <c r="O72" s="975"/>
      <c r="P72" s="976"/>
      <c r="Q72" s="977">
        <v>5552</v>
      </c>
      <c r="R72" s="971"/>
      <c r="S72" s="971"/>
      <c r="T72" s="971"/>
      <c r="U72" s="971"/>
      <c r="V72" s="971">
        <v>4641</v>
      </c>
      <c r="W72" s="971"/>
      <c r="X72" s="971"/>
      <c r="Y72" s="971"/>
      <c r="Z72" s="971"/>
      <c r="AA72" s="971">
        <v>912</v>
      </c>
      <c r="AB72" s="971"/>
      <c r="AC72" s="971"/>
      <c r="AD72" s="971"/>
      <c r="AE72" s="971"/>
      <c r="AF72" s="971">
        <v>912</v>
      </c>
      <c r="AG72" s="971"/>
      <c r="AH72" s="971"/>
      <c r="AI72" s="971"/>
      <c r="AJ72" s="971"/>
      <c r="AK72" s="971">
        <v>0</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1491</v>
      </c>
      <c r="R73" s="971"/>
      <c r="S73" s="971"/>
      <c r="T73" s="971"/>
      <c r="U73" s="971"/>
      <c r="V73" s="971">
        <v>1487</v>
      </c>
      <c r="W73" s="971"/>
      <c r="X73" s="971"/>
      <c r="Y73" s="971"/>
      <c r="Z73" s="971"/>
      <c r="AA73" s="971">
        <v>3</v>
      </c>
      <c r="AB73" s="971"/>
      <c r="AC73" s="971"/>
      <c r="AD73" s="971"/>
      <c r="AE73" s="971"/>
      <c r="AF73" s="971">
        <v>3</v>
      </c>
      <c r="AG73" s="971"/>
      <c r="AH73" s="971"/>
      <c r="AI73" s="971"/>
      <c r="AJ73" s="971"/>
      <c r="AK73" s="971">
        <v>41</v>
      </c>
      <c r="AL73" s="971"/>
      <c r="AM73" s="971"/>
      <c r="AN73" s="971"/>
      <c r="AO73" s="971"/>
      <c r="AP73" s="971" t="s">
        <v>486</v>
      </c>
      <c r="AQ73" s="971"/>
      <c r="AR73" s="971"/>
      <c r="AS73" s="971"/>
      <c r="AT73" s="971"/>
      <c r="AU73" s="971" t="s">
        <v>486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8</v>
      </c>
      <c r="R74" s="971"/>
      <c r="S74" s="971"/>
      <c r="T74" s="971"/>
      <c r="U74" s="971"/>
      <c r="V74" s="971">
        <v>7</v>
      </c>
      <c r="W74" s="971"/>
      <c r="X74" s="971"/>
      <c r="Y74" s="971"/>
      <c r="Z74" s="971"/>
      <c r="AA74" s="971">
        <v>0</v>
      </c>
      <c r="AB74" s="971"/>
      <c r="AC74" s="971"/>
      <c r="AD74" s="971"/>
      <c r="AE74" s="971"/>
      <c r="AF74" s="971">
        <v>0</v>
      </c>
      <c r="AG74" s="971"/>
      <c r="AH74" s="971"/>
      <c r="AI74" s="971"/>
      <c r="AJ74" s="971"/>
      <c r="AK74" s="971">
        <v>5</v>
      </c>
      <c r="AL74" s="971"/>
      <c r="AM74" s="971"/>
      <c r="AN74" s="971"/>
      <c r="AO74" s="971"/>
      <c r="AP74" s="971" t="s">
        <v>486</v>
      </c>
      <c r="AQ74" s="971"/>
      <c r="AR74" s="971"/>
      <c r="AS74" s="971"/>
      <c r="AT74" s="971"/>
      <c r="AU74" s="971" t="s">
        <v>486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33</v>
      </c>
      <c r="R75" s="979"/>
      <c r="S75" s="979"/>
      <c r="T75" s="979"/>
      <c r="U75" s="980"/>
      <c r="V75" s="981">
        <v>17</v>
      </c>
      <c r="W75" s="979"/>
      <c r="X75" s="979"/>
      <c r="Y75" s="979"/>
      <c r="Z75" s="980"/>
      <c r="AA75" s="981">
        <v>17</v>
      </c>
      <c r="AB75" s="979"/>
      <c r="AC75" s="979"/>
      <c r="AD75" s="979"/>
      <c r="AE75" s="980"/>
      <c r="AF75" s="981">
        <v>17</v>
      </c>
      <c r="AG75" s="979"/>
      <c r="AH75" s="979"/>
      <c r="AI75" s="979"/>
      <c r="AJ75" s="980"/>
      <c r="AK75" s="981">
        <v>23</v>
      </c>
      <c r="AL75" s="979"/>
      <c r="AM75" s="979"/>
      <c r="AN75" s="979"/>
      <c r="AO75" s="980"/>
      <c r="AP75" s="981" t="s">
        <v>486</v>
      </c>
      <c r="AQ75" s="979"/>
      <c r="AR75" s="979"/>
      <c r="AS75" s="979"/>
      <c r="AT75" s="980"/>
      <c r="AU75" s="981" t="s">
        <v>486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550</v>
      </c>
      <c r="C76" s="975"/>
      <c r="D76" s="975"/>
      <c r="E76" s="975"/>
      <c r="F76" s="975"/>
      <c r="G76" s="975"/>
      <c r="H76" s="975"/>
      <c r="I76" s="975"/>
      <c r="J76" s="975"/>
      <c r="K76" s="975"/>
      <c r="L76" s="975"/>
      <c r="M76" s="975"/>
      <c r="N76" s="975"/>
      <c r="O76" s="975"/>
      <c r="P76" s="976"/>
      <c r="Q76" s="978">
        <v>772</v>
      </c>
      <c r="R76" s="979"/>
      <c r="S76" s="979"/>
      <c r="T76" s="979"/>
      <c r="U76" s="980"/>
      <c r="V76" s="981">
        <v>728</v>
      </c>
      <c r="W76" s="979"/>
      <c r="X76" s="979"/>
      <c r="Y76" s="979"/>
      <c r="Z76" s="980"/>
      <c r="AA76" s="981">
        <v>44</v>
      </c>
      <c r="AB76" s="979"/>
      <c r="AC76" s="979"/>
      <c r="AD76" s="979"/>
      <c r="AE76" s="980"/>
      <c r="AF76" s="981">
        <v>44</v>
      </c>
      <c r="AG76" s="979"/>
      <c r="AH76" s="979"/>
      <c r="AI76" s="979"/>
      <c r="AJ76" s="980"/>
      <c r="AK76" s="981">
        <v>315</v>
      </c>
      <c r="AL76" s="979"/>
      <c r="AM76" s="979"/>
      <c r="AN76" s="979"/>
      <c r="AO76" s="980"/>
      <c r="AP76" s="981" t="s">
        <v>486</v>
      </c>
      <c r="AQ76" s="979"/>
      <c r="AR76" s="979"/>
      <c r="AS76" s="979"/>
      <c r="AT76" s="980"/>
      <c r="AU76" s="981" t="s">
        <v>486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551</v>
      </c>
      <c r="C77" s="975"/>
      <c r="D77" s="975"/>
      <c r="E77" s="975"/>
      <c r="F77" s="975"/>
      <c r="G77" s="975"/>
      <c r="H77" s="975"/>
      <c r="I77" s="975"/>
      <c r="J77" s="975"/>
      <c r="K77" s="975"/>
      <c r="L77" s="975"/>
      <c r="M77" s="975"/>
      <c r="N77" s="975"/>
      <c r="O77" s="975"/>
      <c r="P77" s="976"/>
      <c r="Q77" s="978">
        <v>1876</v>
      </c>
      <c r="R77" s="979"/>
      <c r="S77" s="979"/>
      <c r="T77" s="979"/>
      <c r="U77" s="980"/>
      <c r="V77" s="981">
        <v>1810</v>
      </c>
      <c r="W77" s="979"/>
      <c r="X77" s="979"/>
      <c r="Y77" s="979"/>
      <c r="Z77" s="980"/>
      <c r="AA77" s="981">
        <v>66</v>
      </c>
      <c r="AB77" s="979"/>
      <c r="AC77" s="979"/>
      <c r="AD77" s="979"/>
      <c r="AE77" s="980"/>
      <c r="AF77" s="981">
        <v>66</v>
      </c>
      <c r="AG77" s="979"/>
      <c r="AH77" s="979"/>
      <c r="AI77" s="979"/>
      <c r="AJ77" s="980"/>
      <c r="AK77" s="981" t="s">
        <v>486</v>
      </c>
      <c r="AL77" s="979"/>
      <c r="AM77" s="979"/>
      <c r="AN77" s="979"/>
      <c r="AO77" s="980"/>
      <c r="AP77" s="981" t="s">
        <v>486</v>
      </c>
      <c r="AQ77" s="979"/>
      <c r="AR77" s="979"/>
      <c r="AS77" s="979"/>
      <c r="AT77" s="980"/>
      <c r="AU77" s="981" t="s">
        <v>486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552</v>
      </c>
      <c r="C78" s="975"/>
      <c r="D78" s="975"/>
      <c r="E78" s="975"/>
      <c r="F78" s="975"/>
      <c r="G78" s="975"/>
      <c r="H78" s="975"/>
      <c r="I78" s="975"/>
      <c r="J78" s="975"/>
      <c r="K78" s="975"/>
      <c r="L78" s="975"/>
      <c r="M78" s="975"/>
      <c r="N78" s="975"/>
      <c r="O78" s="975"/>
      <c r="P78" s="976"/>
      <c r="Q78" s="977">
        <v>297869</v>
      </c>
      <c r="R78" s="971"/>
      <c r="S78" s="971"/>
      <c r="T78" s="971"/>
      <c r="U78" s="971"/>
      <c r="V78" s="971">
        <v>293113</v>
      </c>
      <c r="W78" s="971"/>
      <c r="X78" s="971"/>
      <c r="Y78" s="971"/>
      <c r="Z78" s="971"/>
      <c r="AA78" s="971">
        <v>4756</v>
      </c>
      <c r="AB78" s="971"/>
      <c r="AC78" s="971"/>
      <c r="AD78" s="971"/>
      <c r="AE78" s="971"/>
      <c r="AF78" s="971">
        <v>4756</v>
      </c>
      <c r="AG78" s="971"/>
      <c r="AH78" s="971"/>
      <c r="AI78" s="971"/>
      <c r="AJ78" s="971"/>
      <c r="AK78" s="971">
        <v>1710</v>
      </c>
      <c r="AL78" s="971"/>
      <c r="AM78" s="971"/>
      <c r="AN78" s="971"/>
      <c r="AO78" s="971"/>
      <c r="AP78" s="971" t="s">
        <v>486</v>
      </c>
      <c r="AQ78" s="971"/>
      <c r="AR78" s="971"/>
      <c r="AS78" s="971"/>
      <c r="AT78" s="971"/>
      <c r="AU78" s="971" t="s">
        <v>486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553</v>
      </c>
      <c r="C79" s="975"/>
      <c r="D79" s="975"/>
      <c r="E79" s="975"/>
      <c r="F79" s="975"/>
      <c r="G79" s="975"/>
      <c r="H79" s="975"/>
      <c r="I79" s="975"/>
      <c r="J79" s="975"/>
      <c r="K79" s="975"/>
      <c r="L79" s="975"/>
      <c r="M79" s="975"/>
      <c r="N79" s="975"/>
      <c r="O79" s="975"/>
      <c r="P79" s="976"/>
      <c r="Q79" s="977">
        <v>1133</v>
      </c>
      <c r="R79" s="971"/>
      <c r="S79" s="971"/>
      <c r="T79" s="971"/>
      <c r="U79" s="971"/>
      <c r="V79" s="971">
        <v>808</v>
      </c>
      <c r="W79" s="971"/>
      <c r="X79" s="971"/>
      <c r="Y79" s="971"/>
      <c r="Z79" s="971"/>
      <c r="AA79" s="971">
        <v>325</v>
      </c>
      <c r="AB79" s="971"/>
      <c r="AC79" s="971"/>
      <c r="AD79" s="971"/>
      <c r="AE79" s="971"/>
      <c r="AF79" s="971">
        <v>849</v>
      </c>
      <c r="AG79" s="971"/>
      <c r="AH79" s="971"/>
      <c r="AI79" s="971"/>
      <c r="AJ79" s="971"/>
      <c r="AK79" s="971" t="s">
        <v>486</v>
      </c>
      <c r="AL79" s="971"/>
      <c r="AM79" s="971"/>
      <c r="AN79" s="971"/>
      <c r="AO79" s="971"/>
      <c r="AP79" s="971">
        <v>16027</v>
      </c>
      <c r="AQ79" s="971"/>
      <c r="AR79" s="971"/>
      <c r="AS79" s="971"/>
      <c r="AT79" s="971"/>
      <c r="AU79" s="971" t="s">
        <v>486</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6835</v>
      </c>
      <c r="AG88" s="959"/>
      <c r="AH88" s="959"/>
      <c r="AI88" s="959"/>
      <c r="AJ88" s="959"/>
      <c r="AK88" s="963"/>
      <c r="AL88" s="963"/>
      <c r="AM88" s="963"/>
      <c r="AN88" s="963"/>
      <c r="AO88" s="963"/>
      <c r="AP88" s="959">
        <v>16926</v>
      </c>
      <c r="AQ88" s="959"/>
      <c r="AR88" s="959"/>
      <c r="AS88" s="959"/>
      <c r="AT88" s="959"/>
      <c r="AU88" s="959">
        <v>177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0</v>
      </c>
      <c r="CS102" s="953"/>
      <c r="CT102" s="953"/>
      <c r="CU102" s="953"/>
      <c r="CV102" s="954"/>
      <c r="CW102" s="952" t="s">
        <v>486</v>
      </c>
      <c r="CX102" s="953"/>
      <c r="CY102" s="953"/>
      <c r="CZ102" s="953"/>
      <c r="DA102" s="954"/>
      <c r="DB102" s="952" t="s">
        <v>486</v>
      </c>
      <c r="DC102" s="953"/>
      <c r="DD102" s="953"/>
      <c r="DE102" s="953"/>
      <c r="DF102" s="954"/>
      <c r="DG102" s="952">
        <v>618</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438703</v>
      </c>
      <c r="AB110" s="889"/>
      <c r="AC110" s="889"/>
      <c r="AD110" s="889"/>
      <c r="AE110" s="890"/>
      <c r="AF110" s="891">
        <v>451361</v>
      </c>
      <c r="AG110" s="889"/>
      <c r="AH110" s="889"/>
      <c r="AI110" s="889"/>
      <c r="AJ110" s="890"/>
      <c r="AK110" s="891">
        <v>441639</v>
      </c>
      <c r="AL110" s="889"/>
      <c r="AM110" s="889"/>
      <c r="AN110" s="889"/>
      <c r="AO110" s="890"/>
      <c r="AP110" s="892">
        <v>13.5</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4234890</v>
      </c>
      <c r="BR110" s="842"/>
      <c r="BS110" s="842"/>
      <c r="BT110" s="842"/>
      <c r="BU110" s="842"/>
      <c r="BV110" s="842">
        <v>3977617</v>
      </c>
      <c r="BW110" s="842"/>
      <c r="BX110" s="842"/>
      <c r="BY110" s="842"/>
      <c r="BZ110" s="842"/>
      <c r="CA110" s="842">
        <v>3763879</v>
      </c>
      <c r="CB110" s="842"/>
      <c r="CC110" s="842"/>
      <c r="CD110" s="842"/>
      <c r="CE110" s="842"/>
      <c r="CF110" s="866">
        <v>115.3</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159</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1888354</v>
      </c>
      <c r="BR112" s="817"/>
      <c r="BS112" s="817"/>
      <c r="BT112" s="817"/>
      <c r="BU112" s="817"/>
      <c r="BV112" s="817">
        <v>1773803</v>
      </c>
      <c r="BW112" s="817"/>
      <c r="BX112" s="817"/>
      <c r="BY112" s="817"/>
      <c r="BZ112" s="817"/>
      <c r="CA112" s="817">
        <v>1660883</v>
      </c>
      <c r="CB112" s="817"/>
      <c r="CC112" s="817"/>
      <c r="CD112" s="817"/>
      <c r="CE112" s="817"/>
      <c r="CF112" s="875">
        <v>50.9</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203855</v>
      </c>
      <c r="AB113" s="919"/>
      <c r="AC113" s="919"/>
      <c r="AD113" s="919"/>
      <c r="AE113" s="920"/>
      <c r="AF113" s="921">
        <v>185117</v>
      </c>
      <c r="AG113" s="919"/>
      <c r="AH113" s="919"/>
      <c r="AI113" s="919"/>
      <c r="AJ113" s="920"/>
      <c r="AK113" s="921">
        <v>133877</v>
      </c>
      <c r="AL113" s="919"/>
      <c r="AM113" s="919"/>
      <c r="AN113" s="919"/>
      <c r="AO113" s="920"/>
      <c r="AP113" s="922">
        <v>4.0999999999999996</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159852</v>
      </c>
      <c r="BR113" s="817"/>
      <c r="BS113" s="817"/>
      <c r="BT113" s="817"/>
      <c r="BU113" s="817"/>
      <c r="BV113" s="817">
        <v>182075</v>
      </c>
      <c r="BW113" s="817"/>
      <c r="BX113" s="817"/>
      <c r="BY113" s="817"/>
      <c r="BZ113" s="817"/>
      <c r="CA113" s="817">
        <v>175899</v>
      </c>
      <c r="CB113" s="817"/>
      <c r="CC113" s="817"/>
      <c r="CD113" s="817"/>
      <c r="CE113" s="817"/>
      <c r="CF113" s="875">
        <v>5.4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8704</v>
      </c>
      <c r="AB114" s="780"/>
      <c r="AC114" s="780"/>
      <c r="AD114" s="780"/>
      <c r="AE114" s="781"/>
      <c r="AF114" s="782">
        <v>12375</v>
      </c>
      <c r="AG114" s="780"/>
      <c r="AH114" s="780"/>
      <c r="AI114" s="780"/>
      <c r="AJ114" s="781"/>
      <c r="AK114" s="782">
        <v>15933</v>
      </c>
      <c r="AL114" s="780"/>
      <c r="AM114" s="780"/>
      <c r="AN114" s="780"/>
      <c r="AO114" s="781"/>
      <c r="AP114" s="824">
        <v>0.5</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827063</v>
      </c>
      <c r="BR114" s="817"/>
      <c r="BS114" s="817"/>
      <c r="BT114" s="817"/>
      <c r="BU114" s="817"/>
      <c r="BV114" s="817">
        <v>787464</v>
      </c>
      <c r="BW114" s="817"/>
      <c r="BX114" s="817"/>
      <c r="BY114" s="817"/>
      <c r="BZ114" s="817"/>
      <c r="CA114" s="817">
        <v>803775</v>
      </c>
      <c r="CB114" s="817"/>
      <c r="CC114" s="817"/>
      <c r="CD114" s="817"/>
      <c r="CE114" s="817"/>
      <c r="CF114" s="875">
        <v>24.6</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112</v>
      </c>
      <c r="AB115" s="919"/>
      <c r="AC115" s="919"/>
      <c r="AD115" s="919"/>
      <c r="AE115" s="920"/>
      <c r="AF115" s="921">
        <v>158</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651374</v>
      </c>
      <c r="AB117" s="903"/>
      <c r="AC117" s="903"/>
      <c r="AD117" s="903"/>
      <c r="AE117" s="904"/>
      <c r="AF117" s="905">
        <v>649011</v>
      </c>
      <c r="AG117" s="903"/>
      <c r="AH117" s="903"/>
      <c r="AI117" s="903"/>
      <c r="AJ117" s="904"/>
      <c r="AK117" s="905">
        <v>591449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440</v>
      </c>
      <c r="BP119" s="878"/>
      <c r="BQ119" s="879">
        <v>7110318</v>
      </c>
      <c r="BR119" s="845"/>
      <c r="BS119" s="845"/>
      <c r="BT119" s="845"/>
      <c r="BU119" s="845"/>
      <c r="BV119" s="845">
        <v>6720959</v>
      </c>
      <c r="BW119" s="845"/>
      <c r="BX119" s="845"/>
      <c r="BY119" s="845"/>
      <c r="BZ119" s="845"/>
      <c r="CA119" s="845">
        <v>6404436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159</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2471545</v>
      </c>
      <c r="BR120" s="842"/>
      <c r="BS120" s="842"/>
      <c r="BT120" s="842"/>
      <c r="BU120" s="842"/>
      <c r="BV120" s="842">
        <v>2549871</v>
      </c>
      <c r="BW120" s="842"/>
      <c r="BX120" s="842"/>
      <c r="BY120" s="842"/>
      <c r="BZ120" s="842"/>
      <c r="CA120" s="842">
        <v>2634679</v>
      </c>
      <c r="CB120" s="842"/>
      <c r="CC120" s="842"/>
      <c r="CD120" s="842"/>
      <c r="CE120" s="842"/>
      <c r="CF120" s="866">
        <v>80.7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1660883</v>
      </c>
      <c r="DR120" s="842"/>
      <c r="DS120" s="842"/>
      <c r="DT120" s="842"/>
      <c r="DU120" s="842"/>
      <c r="DV120" s="843">
        <v>50.9</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121</v>
      </c>
      <c r="BR121" s="817"/>
      <c r="BS121" s="817"/>
      <c r="BT121" s="817"/>
      <c r="BU121" s="817"/>
      <c r="BV121" s="817" t="s">
        <v>121</v>
      </c>
      <c r="BW121" s="817"/>
      <c r="BX121" s="817"/>
      <c r="BY121" s="817"/>
      <c r="BZ121" s="817"/>
      <c r="CA121" s="817" t="s">
        <v>121</v>
      </c>
      <c r="CB121" s="817"/>
      <c r="CC121" s="817"/>
      <c r="CD121" s="817"/>
      <c r="CE121" s="817"/>
      <c r="CF121" s="875" t="s">
        <v>121</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3854635</v>
      </c>
      <c r="BR122" s="845"/>
      <c r="BS122" s="845"/>
      <c r="BT122" s="845"/>
      <c r="BU122" s="845"/>
      <c r="BV122" s="845">
        <v>3629136</v>
      </c>
      <c r="BW122" s="845"/>
      <c r="BX122" s="845"/>
      <c r="BY122" s="845"/>
      <c r="BZ122" s="845"/>
      <c r="CA122" s="845">
        <v>3383634</v>
      </c>
      <c r="CB122" s="845"/>
      <c r="CC122" s="845"/>
      <c r="CD122" s="845"/>
      <c r="CE122" s="845"/>
      <c r="CF122" s="846">
        <v>103.7</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448</v>
      </c>
      <c r="BP123" s="878"/>
      <c r="BQ123" s="832">
        <v>6326180</v>
      </c>
      <c r="BR123" s="833"/>
      <c r="BS123" s="833"/>
      <c r="BT123" s="833"/>
      <c r="BU123" s="833"/>
      <c r="BV123" s="833">
        <v>6179007</v>
      </c>
      <c r="BW123" s="833"/>
      <c r="BX123" s="833"/>
      <c r="BY123" s="833"/>
      <c r="BZ123" s="833"/>
      <c r="CA123" s="833">
        <v>6018313</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25</v>
      </c>
      <c r="BR124" s="831"/>
      <c r="BS124" s="831"/>
      <c r="BT124" s="831"/>
      <c r="BU124" s="831"/>
      <c r="BV124" s="831">
        <v>17</v>
      </c>
      <c r="BW124" s="831"/>
      <c r="BX124" s="831"/>
      <c r="BY124" s="831"/>
      <c r="BZ124" s="831"/>
      <c r="CA124" s="831">
        <v>11.8</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1888354</v>
      </c>
      <c r="DH124" s="764"/>
      <c r="DI124" s="764"/>
      <c r="DJ124" s="764"/>
      <c r="DK124" s="765"/>
      <c r="DL124" s="766">
        <v>1773803</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112</v>
      </c>
      <c r="AB126" s="780"/>
      <c r="AC126" s="780"/>
      <c r="AD126" s="780"/>
      <c r="AE126" s="781"/>
      <c r="AF126" s="782">
        <v>158</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20000</v>
      </c>
      <c r="AB128" s="801"/>
      <c r="AC128" s="801"/>
      <c r="AD128" s="801"/>
      <c r="AE128" s="802"/>
      <c r="AF128" s="803">
        <v>20000</v>
      </c>
      <c r="AG128" s="801"/>
      <c r="AH128" s="801"/>
      <c r="AI128" s="801"/>
      <c r="AJ128" s="802"/>
      <c r="AK128" s="803">
        <v>27684</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3506835</v>
      </c>
      <c r="AB129" s="780"/>
      <c r="AC129" s="780"/>
      <c r="AD129" s="780"/>
      <c r="AE129" s="781"/>
      <c r="AF129" s="782">
        <v>3558236</v>
      </c>
      <c r="AG129" s="780"/>
      <c r="AH129" s="780"/>
      <c r="AI129" s="780"/>
      <c r="AJ129" s="781"/>
      <c r="AK129" s="782">
        <v>3595034</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375624</v>
      </c>
      <c r="AB130" s="780"/>
      <c r="AC130" s="780"/>
      <c r="AD130" s="780"/>
      <c r="AE130" s="781"/>
      <c r="AF130" s="782">
        <v>371785</v>
      </c>
      <c r="AG130" s="780"/>
      <c r="AH130" s="780"/>
      <c r="AI130" s="780"/>
      <c r="AJ130" s="781"/>
      <c r="AK130" s="782">
        <v>331625</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3131211</v>
      </c>
      <c r="AB131" s="764"/>
      <c r="AC131" s="764"/>
      <c r="AD131" s="764"/>
      <c r="AE131" s="765"/>
      <c r="AF131" s="766">
        <v>3186451</v>
      </c>
      <c r="AG131" s="764"/>
      <c r="AH131" s="764"/>
      <c r="AI131" s="764"/>
      <c r="AJ131" s="765"/>
      <c r="AK131" s="766">
        <v>3263409</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11.8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8.1677664009999997</v>
      </c>
      <c r="AB132" s="745"/>
      <c r="AC132" s="745"/>
      <c r="AD132" s="745"/>
      <c r="AE132" s="746"/>
      <c r="AF132" s="747">
        <v>8.0724919350000004</v>
      </c>
      <c r="AG132" s="745"/>
      <c r="AH132" s="745"/>
      <c r="AI132" s="745"/>
      <c r="AJ132" s="746"/>
      <c r="AK132" s="747">
        <v>7.1134203530000004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7.8</v>
      </c>
      <c r="AB133" s="724"/>
      <c r="AC133" s="724"/>
      <c r="AD133" s="724"/>
      <c r="AE133" s="725"/>
      <c r="AF133" s="723">
        <v>7.6</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YQ4VSnQJ4OjL2iiEr5hiqO4n3Y4DY01YpR7bEluZkWsEnxrN40qiksLfjZDz9HdzI0mQAEEX33F9P3CzhZgA==" saltValue="RNvYxTv85gOYXPi7ULCH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qHCpAKm5IDEfJDfQQZ5CFmlFRrVaiqpQ58QQUkIAWDWnWncHFO1saHBYScLdTpT/MLoMfHkrig1gITl//KWA==" saltValue="JidGdctfatkOk+N/STuh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31"/>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row r="104" ht="13.5" hidden="1" customHeight="1" x14ac:dyDescent="0.15"/>
    <row r="105" ht="13.5" hidden="1" customHeight="1" x14ac:dyDescent="0.15"/>
    <row r="106" ht="13.5" hidden="1" customHeight="1" x14ac:dyDescent="0.15"/>
    <row r="107" ht="13.5" hidden="1" customHeight="1" x14ac:dyDescent="0.15"/>
    <row r="108" ht="13.5" hidden="1" customHeight="1" x14ac:dyDescent="0.15"/>
    <row r="109" ht="13.5" hidden="1" customHeight="1" x14ac:dyDescent="0.15"/>
    <row r="110" ht="13.5" hidden="1" customHeight="1" x14ac:dyDescent="0.15"/>
    <row r="111" ht="13.5" hidden="1" customHeight="1" x14ac:dyDescent="0.15"/>
    <row r="112" ht="13.5" hidden="1" customHeight="1" x14ac:dyDescent="0.15"/>
    <row r="113" ht="13.5" hidden="1" customHeight="1" x14ac:dyDescent="0.15"/>
    <row r="114" ht="13.5" hidden="1" customHeight="1" x14ac:dyDescent="0.15"/>
    <row r="115" ht="13.5" hidden="1" customHeight="1" x14ac:dyDescent="0.15"/>
    <row r="116" ht="13.5" hidden="1" customHeight="1" x14ac:dyDescent="0.15"/>
    <row r="117" ht="13.5" hidden="1" customHeight="1" x14ac:dyDescent="0.15"/>
    <row r="118" ht="13.5" hidden="1" customHeight="1" x14ac:dyDescent="0.15"/>
    <row r="119" ht="13.5" hidden="1" customHeight="1" x14ac:dyDescent="0.15"/>
    <row r="120" ht="13.5" hidden="1" customHeight="1" x14ac:dyDescent="0.15"/>
    <row r="121" ht="13.5" hidden="1" customHeight="1" x14ac:dyDescent="0.15"/>
    <row r="122" ht="13.5" hidden="1" customHeight="1" x14ac:dyDescent="0.15"/>
    <row r="123" ht="13.5" hidden="1" customHeight="1" x14ac:dyDescent="0.15"/>
    <row r="124" ht="13.5" hidden="1" customHeight="1" x14ac:dyDescent="0.15"/>
    <row r="125" ht="13.5" hidden="1" customHeight="1" x14ac:dyDescent="0.15"/>
    <row r="126" ht="13.5" hidden="1" customHeight="1" x14ac:dyDescent="0.15"/>
    <row r="127" ht="13.5" hidden="1" customHeight="1" x14ac:dyDescent="0.15"/>
    <row r="128" ht="13.5" hidden="1" customHeight="1" x14ac:dyDescent="0.15"/>
    <row r="129" ht="13.5" hidden="1" customHeight="1" x14ac:dyDescent="0.15"/>
    <row r="130" ht="13.5" hidden="1" customHeight="1" x14ac:dyDescent="0.15"/>
    <row r="131" ht="13.5" hidden="1" customHeight="1" x14ac:dyDescent="0.15"/>
  </sheetData>
  <sheetProtection algorithmName="SHA-512" hashValue="74uWDksJ/yTI28J4RAn6eQijtJsUYtTFCZbIRaqlPdbhgieiFnqPyYZXPKaKGNnWrY7mINNQCkJg1RcNzl8wPQ==" saltValue="JiAOM1MjcVRfejYsofXW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1063494</v>
      </c>
      <c r="AP9" s="269">
        <v>100510</v>
      </c>
      <c r="AQ9" s="270">
        <v>120794</v>
      </c>
      <c r="AR9" s="271">
        <v>-16.8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233907</v>
      </c>
      <c r="AP10" s="272">
        <v>22106</v>
      </c>
      <c r="AQ10" s="273">
        <v>16294</v>
      </c>
      <c r="AR10" s="274">
        <v>35.700000000000003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15975</v>
      </c>
      <c r="AP11" s="272">
        <v>1510</v>
      </c>
      <c r="AQ11" s="273">
        <v>1928</v>
      </c>
      <c r="AR11" s="274">
        <v>-21.7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20</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14900</v>
      </c>
      <c r="AP13" s="272">
        <v>1408</v>
      </c>
      <c r="AQ13" s="273">
        <v>4630</v>
      </c>
      <c r="AR13" s="274">
        <v>-69.599999999999994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28013</v>
      </c>
      <c r="AP14" s="272">
        <v>2647</v>
      </c>
      <c r="AQ14" s="273">
        <v>2459</v>
      </c>
      <c r="AR14" s="274">
        <v>7.6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-76546</v>
      </c>
      <c r="AP15" s="272">
        <v>-7234</v>
      </c>
      <c r="AQ15" s="273">
        <v>-7108</v>
      </c>
      <c r="AR15" s="274">
        <v>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1279743</v>
      </c>
      <c r="AP16" s="272">
        <v>120947</v>
      </c>
      <c r="AQ16" s="273">
        <v>139017</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10.02</v>
      </c>
      <c r="AP21" s="286">
        <v>11.1</v>
      </c>
      <c r="AQ21" s="287">
        <v>-1.08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92.3</v>
      </c>
      <c r="AP22" s="291">
        <v>96.5</v>
      </c>
      <c r="AQ22" s="292">
        <v>-4.2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441639</v>
      </c>
      <c r="AP32" s="300">
        <v>41739</v>
      </c>
      <c r="AQ32" s="301">
        <v>62408</v>
      </c>
      <c r="AR32" s="302">
        <v>-33.1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133877</v>
      </c>
      <c r="AP35" s="300">
        <v>12653</v>
      </c>
      <c r="AQ35" s="301">
        <v>14219</v>
      </c>
      <c r="AR35" s="302">
        <v>-11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15933</v>
      </c>
      <c r="AP36" s="300">
        <v>1506</v>
      </c>
      <c r="AQ36" s="301">
        <v>4004</v>
      </c>
      <c r="AR36" s="302">
        <v>-62.4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309</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4</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-27684</v>
      </c>
      <c r="AP39" s="300">
        <v>-2616</v>
      </c>
      <c r="AQ39" s="301">
        <v>-2554</v>
      </c>
      <c r="AR39" s="302">
        <v>2.4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-331625</v>
      </c>
      <c r="AP40" s="300">
        <v>-31342</v>
      </c>
      <c r="AQ40" s="301">
        <v>-52280</v>
      </c>
      <c r="AR40" s="302">
        <v>-40</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232140</v>
      </c>
      <c r="AP41" s="300">
        <v>21939</v>
      </c>
      <c r="AQ41" s="301">
        <v>26115</v>
      </c>
      <c r="AR41" s="302">
        <v>-16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1268758</v>
      </c>
      <c r="AN51" s="322">
        <v>111363</v>
      </c>
      <c r="AO51" s="323">
        <v>69.599999999999994</v>
      </c>
      <c r="AP51" s="324">
        <v>94796</v>
      </c>
      <c r="AQ51" s="325">
        <v>1.4</v>
      </c>
      <c r="AR51" s="326">
        <v>68.2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585667</v>
      </c>
      <c r="AN52" s="330">
        <v>51406</v>
      </c>
      <c r="AO52" s="331">
        <v>91.4</v>
      </c>
      <c r="AP52" s="332">
        <v>55781</v>
      </c>
      <c r="AQ52" s="333">
        <v>4.5999999999999996</v>
      </c>
      <c r="AR52" s="334">
        <v>86.8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177334</v>
      </c>
      <c r="AN53" s="322">
        <v>15838</v>
      </c>
      <c r="AO53" s="323">
        <v>-85.8</v>
      </c>
      <c r="AP53" s="324">
        <v>97758</v>
      </c>
      <c r="AQ53" s="325">
        <v>3.1</v>
      </c>
      <c r="AR53" s="326">
        <v>-88.9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112605</v>
      </c>
      <c r="AN54" s="330">
        <v>10057</v>
      </c>
      <c r="AO54" s="331">
        <v>-80.400000000000006</v>
      </c>
      <c r="AP54" s="332">
        <v>45946</v>
      </c>
      <c r="AQ54" s="333">
        <v>-17.600000000000001</v>
      </c>
      <c r="AR54" s="334">
        <v>-62.8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254528</v>
      </c>
      <c r="AN55" s="322">
        <v>23091</v>
      </c>
      <c r="AO55" s="323">
        <v>45.8</v>
      </c>
      <c r="AP55" s="324">
        <v>91338</v>
      </c>
      <c r="AQ55" s="325">
        <v>-6.6</v>
      </c>
      <c r="AR55" s="326">
        <v>52.4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165539</v>
      </c>
      <c r="AN56" s="330">
        <v>15018</v>
      </c>
      <c r="AO56" s="331">
        <v>49.3</v>
      </c>
      <c r="AP56" s="332">
        <v>43989</v>
      </c>
      <c r="AQ56" s="333">
        <v>-4.3</v>
      </c>
      <c r="AR56" s="334">
        <v>53.6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325649</v>
      </c>
      <c r="AN57" s="322">
        <v>30111</v>
      </c>
      <c r="AO57" s="323">
        <v>30.4</v>
      </c>
      <c r="AP57" s="324">
        <v>103975</v>
      </c>
      <c r="AQ57" s="325">
        <v>13.8</v>
      </c>
      <c r="AR57" s="326">
        <v>16.600000000000001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269821</v>
      </c>
      <c r="AN58" s="330">
        <v>24949</v>
      </c>
      <c r="AO58" s="331">
        <v>66.099999999999994</v>
      </c>
      <c r="AP58" s="332">
        <v>52698</v>
      </c>
      <c r="AQ58" s="333">
        <v>19.8</v>
      </c>
      <c r="AR58" s="334">
        <v>46.3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264175</v>
      </c>
      <c r="AN59" s="322">
        <v>24967</v>
      </c>
      <c r="AO59" s="323">
        <v>-17.100000000000001</v>
      </c>
      <c r="AP59" s="324">
        <v>112678</v>
      </c>
      <c r="AQ59" s="325">
        <v>8.4</v>
      </c>
      <c r="AR59" s="326">
        <v>-25.5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183074</v>
      </c>
      <c r="AN60" s="330">
        <v>17302</v>
      </c>
      <c r="AO60" s="331">
        <v>-30.7</v>
      </c>
      <c r="AP60" s="332">
        <v>55165</v>
      </c>
      <c r="AQ60" s="333">
        <v>4.7</v>
      </c>
      <c r="AR60" s="334">
        <v>-35.4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458089</v>
      </c>
      <c r="AN61" s="337">
        <v>41074</v>
      </c>
      <c r="AO61" s="338">
        <v>8.6</v>
      </c>
      <c r="AP61" s="339">
        <v>100109</v>
      </c>
      <c r="AQ61" s="340">
        <v>4</v>
      </c>
      <c r="AR61" s="326">
        <v>4.5999999999999996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263341</v>
      </c>
      <c r="AN62" s="330">
        <v>23746</v>
      </c>
      <c r="AO62" s="331">
        <v>19.100000000000001</v>
      </c>
      <c r="AP62" s="332">
        <v>50716</v>
      </c>
      <c r="AQ62" s="333">
        <v>1.4</v>
      </c>
      <c r="AR62" s="334">
        <v>17.7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nxnT9wip+urctE26CJWi9xLKH39qBpFxIKUQmXZ3RlRySwP5V8H9UPj0SlMTdLjZ48tTfU+LnhT+j0Z7FTJKA==" saltValue="aGF/r/snoitzbdY2voj+2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XjDTnc/p0hxjn60W/mAQ0A08+FXtzazme5mXcP4b0I4FaY+Mt6q3QJtKzaoSZO/GuOJi8KkCMcxZ5dFHgt4KMw==" saltValue="20Uf0wBo3Ujl4Wp8PEAj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SQnudM+c93pR6sKfYmPL9eja2bxQk+KqjXXJ5ERfuVWg4bxQaH42bo1hjnRDK5K6rAudcqsiphsLWmTB0WRu0A==" saltValue="klaqJqXcyuQ50kr4rcCZ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25.57</v>
      </c>
      <c r="G47" s="12">
        <v>40.44</v>
      </c>
      <c r="H47" s="12">
        <v>40.729999999999997</v>
      </c>
      <c r="I47" s="12">
        <v>42.54</v>
      </c>
      <c r="J47" s="13">
        <v>45.59</v>
      </c>
    </row>
    <row r="48" spans="2:10" ht="57.75" customHeight="1" x14ac:dyDescent="0.15">
      <c r="B48" s="14"/>
      <c r="C48" s="1141" t="s">
        <v>4</v>
      </c>
      <c r="D48" s="1141"/>
      <c r="E48" s="1142"/>
      <c r="F48" s="15">
        <v>8.16</v>
      </c>
      <c r="G48" s="16">
        <v>5.21</v>
      </c>
      <c r="H48" s="16">
        <v>6.58</v>
      </c>
      <c r="I48" s="16">
        <v>6.77</v>
      </c>
      <c r="J48" s="17">
        <v>7.07</v>
      </c>
    </row>
    <row r="49" spans="2:10" ht="57.75" customHeight="1" thickBot="1" x14ac:dyDescent="0.2">
      <c r="B49" s="18"/>
      <c r="C49" s="1143" t="s">
        <v>5</v>
      </c>
      <c r="D49" s="1143"/>
      <c r="E49" s="1144"/>
      <c r="F49" s="19">
        <v>3.13</v>
      </c>
      <c r="G49" s="20">
        <v>14.4</v>
      </c>
      <c r="H49" s="20">
        <v>0.68</v>
      </c>
      <c r="I49" s="20">
        <v>2.69</v>
      </c>
      <c r="J49" s="21">
        <v>3.85</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row r="63" spans="2:10" ht="13.5" hidden="1" customHeight="1" x14ac:dyDescent="0.15"/>
    <row r="64" spans="2:10" ht="13.5" hidden="1" customHeight="1"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EUafpttReycmacidXNbld6xfAfUCKeaT7NTjkKBeIZwPr8u2UxUdP5VaZh41DlvlXQyPV5Ocy60ueklbZ7eSZQ==" saltValue="vvkgbAREOehyEQh3D6mD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2026-03-05T06:57:57Z</cp:lastPrinted>
  <dcterms:created xsi:type="dcterms:W3CDTF">2026-02-23T06:12:22Z</dcterms:created>
  <dcterms:modified xsi:type="dcterms:W3CDTF">2026-03-11T02:29:02Z</dcterms:modified>
  <cp:category/>
</cp:coreProperties>
</file>