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<sst xmlns="http://schemas.openxmlformats.org/spreadsheetml/2006/main" count="221" uniqueCount="111">
  <si>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</si>
  <si>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</si>
  <si>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</si>
  <si>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</si>
  <si>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</si>
  <si>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</si>
  <si>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</si>
  <si>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</si>
  <si>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</si>
  <si>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</si>
  <si>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</si>
  <si>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</si>
  <si>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</si>
  <si>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</si>
  <si>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</si>
  <si>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</si>
  <si>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</si>
  <si>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</si>
  <si>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</si>
  <si>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</si>
  <si>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</si>
  <si>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</si>
  <si>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</si>
  <si>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</si>
  <si>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</si>
  <si>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</si>
  <si>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</si>
  <si>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</si>
  <si>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</si>
  <si>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</si>
  <si>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</si>
  <si>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</si>
  <si>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</si>
  <si>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</si>
  <si>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</si>
  <si>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</si>
  <si>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</si>
  <si>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</si>
  <si>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</si>
  <si>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</si>
  <si>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</si>
  <si>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</si>
  <si>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</si>
  <si>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</si>
  <si>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</si>
  <si>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</si>
  <si>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</si>
  <si>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</si>
  <si>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</si>
  <si>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</si>
  <si>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</si>
  <si>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</si>
  <si>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</si>
  <si>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</si>
  <si>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</si>
  <si>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</si>
  <si>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</si>
  <si>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</si>
  <si>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</si>
  <si>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</si>
  <si>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</si>
  <si>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</si>
  <si>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</si>
  <si>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</si>
  <si>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</si>
  <si>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</si>
  <si>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</si>
  <si>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</si>
  <si>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</si>
  <si>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</si>
  <si>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</si>
  <si>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</si>
  <si>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</si>
  <si>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</si>
  <si>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</si>
  <si>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</si>
  <si>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</si>
  <si>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</si>
  <si>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</si>
  <si>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</si>
  <si>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</si>
  <si>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</si>
  <si>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</si>
  <si>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</si>
  <si>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</si>
  <si>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</si>
  <si>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</si>
  <si>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</si>
  <si>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</si>
  <si>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</si>
  <si>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</si>
  <si>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</si>
  <si>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</si>
  <si>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</si>
  <si>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</si>
  <si>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</si>
  <si>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田上町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</si>
  <si>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</si>
  <si>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</si>
  <si>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</si>
  <si>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</si>
  <si>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</si>
  <si>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</si>
  <si>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</si>
  <si>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</si>
  <si>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</si>
  <si>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</si>
  <si>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</si>
  <si>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の収支を示す収益的収支比率については、平成23年度及び平成24年度に下水道建設当時借り入れていた金利の高い資金の繰り上げ償還を行ったため、一時的に費用が増加した。繰上償還分を除くと直近5年において大きな変動は無かったと考えられる。直近3年においては改善傾向が見られたが、平成26年4月1日の消費税率の改定により使用料単価が消費税率分（3％）上がっているにも関わらず、使用料収入は減少しており、今後も人口減少や住民の節水志向により減少していくことが見込まれる。
　企業債残高は類似団体平均と比較して低いが、現在実施している汚水処理施設の改築更新事業による借入金が増加していくことになる。しかしながら、汚水処理施設建設当時に借入れた債務が順次完済されるため、企業債残高は一定の水準で推移していくと考えられる。
　経費回収率は100％を下回っており、汚水処理費用を使用料収入で賄えていないが、類似団体平均と比較すると高く、料金水準も高い。接続率は91.3％と高く今後も大幅な増収は見込めないため、より一層汚水処理費の縮減に努め、それでもなお汚水処理費用を使用料収入で賄えない場合は施設の運転方法の見直しや使用料改定を含め検討していかなければならない。</t>
    <rPh sb="1" eb="4">
      <t>タンネンド</t>
    </rPh>
    <rPh sb="5" eb="7">
      <t>シュウシ</t>
    </rPh>
    <rPh sb="8" eb="9">
      <t>シメ</t>
    </rPh>
    <rPh sb="10" eb="13">
      <t>シュウエキテキ</t>
    </rPh>
    <rPh sb="13" eb="15">
      <t>シュウシ</t>
    </rPh>
    <rPh sb="15" eb="17">
      <t>ヒリツ</t>
    </rPh>
    <rPh sb="23" eb="25">
      <t>ヘイセイ</t>
    </rPh>
    <rPh sb="27" eb="29">
      <t>ネンド</t>
    </rPh>
    <rPh sb="29" eb="30">
      <t>オヨ</t>
    </rPh>
    <rPh sb="31" eb="33">
      <t>ヘイセイ</t>
    </rPh>
    <rPh sb="35" eb="37">
      <t>ネンド</t>
    </rPh>
    <rPh sb="38" eb="41">
      <t>ゲスイドウ</t>
    </rPh>
    <rPh sb="41" eb="43">
      <t>ケンセツ</t>
    </rPh>
    <rPh sb="303" eb="305">
      <t>オスイ</t>
    </rPh>
    <rPh sb="309" eb="311">
      <t>ケンセツ</t>
    </rPh>
    <rPh sb="311" eb="313">
      <t>トウジ</t>
    </rPh>
    <rPh sb="314" eb="316">
      <t>カリイ</t>
    </rPh>
    <rPh sb="318" eb="320">
      <t>サイム</t>
    </rPh>
    <rPh sb="321" eb="323">
      <t>ジュンジ</t>
    </rPh>
    <rPh sb="323" eb="325">
      <t>カンサイ</t>
    </rPh>
    <rPh sb="331" eb="333">
      <t>キギョウ</t>
    </rPh>
    <rPh sb="333" eb="334">
      <t>サイ</t>
    </rPh>
    <rPh sb="334" eb="336">
      <t>ザンダカ</t>
    </rPh>
    <rPh sb="337" eb="339">
      <t>イッテイ</t>
    </rPh>
    <rPh sb="340" eb="342">
      <t>スイジュン</t>
    </rPh>
    <rPh sb="343" eb="345">
      <t>スイイ</t>
    </rPh>
    <rPh sb="350" eb="351">
      <t>カンガ</t>
    </rPh>
    <rPh sb="358" eb="360">
      <t>ケイヒ</t>
    </rPh>
    <rPh sb="360" eb="362">
      <t>カイシュウ</t>
    </rPh>
    <rPh sb="362" eb="363">
      <t>リツ</t>
    </rPh>
    <rPh sb="369" eb="371">
      <t>シタマワ</t>
    </rPh>
    <rPh sb="376" eb="378">
      <t>オスイ</t>
    </rPh>
    <rPh sb="378" eb="380">
      <t>ショリ</t>
    </rPh>
    <rPh sb="380" eb="382">
      <t>ヒヨウ</t>
    </rPh>
    <rPh sb="383" eb="386">
      <t>シヨウリョウ</t>
    </rPh>
    <rPh sb="386" eb="388">
      <t>シュウニュウ</t>
    </rPh>
    <rPh sb="389" eb="390">
      <t>マカナ</t>
    </rPh>
    <rPh sb="397" eb="399">
      <t>ルイジ</t>
    </rPh>
    <rPh sb="399" eb="401">
      <t>ダンタイ</t>
    </rPh>
    <rPh sb="401" eb="403">
      <t>ヘイキン</t>
    </rPh>
    <rPh sb="404" eb="406">
      <t>ヒカク</t>
    </rPh>
    <rPh sb="409" eb="410">
      <t>タカ</t>
    </rPh>
    <rPh sb="412" eb="414">
      <t>リョウキン</t>
    </rPh>
    <rPh sb="414" eb="416">
      <t>スイジュン</t>
    </rPh>
    <rPh sb="417" eb="418">
      <t>タカ</t>
    </rPh>
    <rPh sb="420" eb="422">
      <t>セツゾク</t>
    </rPh>
    <rPh sb="422" eb="423">
      <t>リツ</t>
    </rPh>
    <rPh sb="430" eb="431">
      <t>タカ</t>
    </rPh>
    <rPh sb="432" eb="434">
      <t>コンゴ</t>
    </rPh>
    <rPh sb="435" eb="437">
      <t>オオハバ</t>
    </rPh>
    <rPh sb="438" eb="440">
      <t>ゾウシュウ</t>
    </rPh>
    <rPh sb="441" eb="443">
      <t>ミコ</t>
    </rPh>
    <rPh sb="451" eb="453">
      <t>イッソウ</t>
    </rPh>
    <rPh sb="453" eb="455">
      <t>オスイ</t>
    </rPh>
    <rPh sb="455" eb="457">
      <t>ショリ</t>
    </rPh>
    <rPh sb="457" eb="458">
      <t>ヒ</t>
    </rPh>
    <rPh sb="459" eb="461">
      <t>シュクゲン</t>
    </rPh>
    <rPh sb="462" eb="463">
      <t>ツト</t>
    </rPh>
    <rPh sb="471" eb="473">
      <t>オスイ</t>
    </rPh>
    <rPh sb="473" eb="475">
      <t>ショリ</t>
    </rPh>
    <rPh sb="475" eb="477">
      <t>ヒヨウ</t>
    </rPh>
    <rPh sb="478" eb="481">
      <t>シヨウリョウ</t>
    </rPh>
    <rPh sb="481" eb="483">
      <t>シュウニュウ</t>
    </rPh>
    <rPh sb="484" eb="485">
      <t>マカナ</t>
    </rPh>
    <rPh sb="488" eb="490">
      <t>バアイ</t>
    </rPh>
    <rPh sb="491" eb="493">
      <t>シセツ</t>
    </rPh>
    <rPh sb="494" eb="496">
      <t>ウンテン</t>
    </rPh>
    <rPh sb="496" eb="498">
      <t>ホウホウ</t>
    </rPh>
    <rPh sb="499" eb="501">
      <t>ミナオ</t>
    </rPh>
    <rPh sb="503" eb="506">
      <t>シヨウリョウ</t>
    </rPh>
    <rPh sb="506" eb="508">
      <t>カイテイ</t>
    </rPh>
    <rPh sb="509" eb="510">
      <t>フク</t>
    </rPh>
    <rPh sb="511" eb="513">
      <t>ケントウ</t>
    </rPh>
    <phoneticPr fontId="4"/>
  </si>
  <si>
    <t>　下水道施設については、供用開始から28年経過しており、汚水処理施設の老朽化が著しい。近年、修繕料などの維持管理費は増加傾向にあり、汚水処理原価は増加していくことが予想される。そのため平成25年度に処理施設の長寿命化計画を策定し、平成26年度から改築更新事業に着手している。
　汚水管渠施設については、汚水処理施設と同様に供用開始から28年経過しているが、順次管渠内のカメラ調査を実施しており、不具合箇所の修繕を実施している。現在大きな不具合は発生していない。</t>
    <rPh sb="1" eb="4">
      <t>ゲスイドウ</t>
    </rPh>
    <rPh sb="4" eb="6">
      <t>シセツ</t>
    </rPh>
    <rPh sb="12" eb="14">
      <t>キョウヨウ</t>
    </rPh>
    <rPh sb="14" eb="16">
      <t>カイシ</t>
    </rPh>
    <rPh sb="20" eb="21">
      <t>ネン</t>
    </rPh>
    <rPh sb="21" eb="23">
      <t>ケイカ</t>
    </rPh>
    <rPh sb="28" eb="30">
      <t>オスイ</t>
    </rPh>
    <rPh sb="30" eb="32">
      <t>ショリ</t>
    </rPh>
    <rPh sb="32" eb="34">
      <t>シセツ</t>
    </rPh>
    <rPh sb="35" eb="38">
      <t>ロウキュウカ</t>
    </rPh>
    <rPh sb="39" eb="40">
      <t>イチジル</t>
    </rPh>
    <rPh sb="43" eb="45">
      <t>キンネン</t>
    </rPh>
    <rPh sb="46" eb="48">
      <t>シュウゼン</t>
    </rPh>
    <rPh sb="48" eb="49">
      <t>リョウ</t>
    </rPh>
    <rPh sb="52" eb="54">
      <t>イジ</t>
    </rPh>
    <rPh sb="54" eb="57">
      <t>カンリヒ</t>
    </rPh>
    <rPh sb="58" eb="60">
      <t>ゾウカ</t>
    </rPh>
    <rPh sb="60" eb="62">
      <t>ケイコウ</t>
    </rPh>
    <rPh sb="66" eb="68">
      <t>オスイ</t>
    </rPh>
    <rPh sb="68" eb="70">
      <t>ショリ</t>
    </rPh>
    <rPh sb="70" eb="72">
      <t>ゲンカ</t>
    </rPh>
    <rPh sb="73" eb="75">
      <t>ゾウカ</t>
    </rPh>
    <rPh sb="82" eb="84">
      <t>ヨソウ</t>
    </rPh>
    <rPh sb="92" eb="94">
      <t>ヘイセイ</t>
    </rPh>
    <rPh sb="96" eb="98">
      <t>ネンド</t>
    </rPh>
    <rPh sb="99" eb="101">
      <t>ショリ</t>
    </rPh>
    <rPh sb="101" eb="103">
      <t>シセツ</t>
    </rPh>
    <rPh sb="104" eb="105">
      <t>チョウ</t>
    </rPh>
    <rPh sb="105" eb="108">
      <t>ジュミョウカ</t>
    </rPh>
    <rPh sb="108" eb="110">
      <t>ケイカク</t>
    </rPh>
    <rPh sb="111" eb="113">
      <t>サクテイ</t>
    </rPh>
    <rPh sb="115" eb="117">
      <t>ヘイセイ</t>
    </rPh>
    <rPh sb="119" eb="121">
      <t>ネンド</t>
    </rPh>
    <rPh sb="123" eb="125">
      <t>カイチク</t>
    </rPh>
    <rPh sb="125" eb="127">
      <t>コウシン</t>
    </rPh>
    <rPh sb="127" eb="129">
      <t>ジギョウ</t>
    </rPh>
    <rPh sb="130" eb="132">
      <t>チャクシュ</t>
    </rPh>
    <rPh sb="139" eb="141">
      <t>オスイ</t>
    </rPh>
    <rPh sb="141" eb="143">
      <t>カンキョ</t>
    </rPh>
    <rPh sb="143" eb="145">
      <t>シセツ</t>
    </rPh>
    <rPh sb="151" eb="153">
      <t>オスイ</t>
    </rPh>
    <rPh sb="153" eb="155">
      <t>ショリ</t>
    </rPh>
    <rPh sb="155" eb="157">
      <t>シセツ</t>
    </rPh>
    <rPh sb="158" eb="160">
      <t>ドウヨウ</t>
    </rPh>
    <rPh sb="161" eb="163">
      <t>キョウヨウ</t>
    </rPh>
    <rPh sb="163" eb="165">
      <t>カイシ</t>
    </rPh>
    <rPh sb="169" eb="170">
      <t>ネン</t>
    </rPh>
    <rPh sb="170" eb="172">
      <t>ケイカ</t>
    </rPh>
    <rPh sb="178" eb="180">
      <t>ジュンジ</t>
    </rPh>
    <rPh sb="180" eb="182">
      <t>カンキョ</t>
    </rPh>
    <rPh sb="182" eb="183">
      <t>ナイ</t>
    </rPh>
    <rPh sb="187" eb="189">
      <t>チョウサ</t>
    </rPh>
    <rPh sb="190" eb="192">
      <t>ジッシ</t>
    </rPh>
    <rPh sb="197" eb="200">
      <t>フグアイ</t>
    </rPh>
    <rPh sb="200" eb="202">
      <t>カショ</t>
    </rPh>
    <rPh sb="203" eb="205">
      <t>シュウゼン</t>
    </rPh>
    <rPh sb="206" eb="208">
      <t>ジッシ</t>
    </rPh>
    <rPh sb="213" eb="215">
      <t>ゲンザイ</t>
    </rPh>
    <rPh sb="215" eb="216">
      <t>オオ</t>
    </rPh>
    <rPh sb="218" eb="221">
      <t>フグアイ</t>
    </rPh>
    <rPh sb="222" eb="224">
      <t>ハッセイ</t>
    </rPh>
    <phoneticPr fontId="4"/>
  </si>
  <si>
    <t>　水洗化率は類似団体平均と比較して高い水準であるが、使用料収入については今後の人口減少、住民の節水志向に伴い減少していくことが予想される。処理施設の老朽化のため、長寿命化計画に基づき改築更新事業を実施しているが、改築更新事業には多額の費用がかかり、その借入金の償還が多く、経営を圧迫している。これまで減少傾向であった企業債残高が改築更新事業の開始に伴い一定の水準で推移していくと考えられることから、より一層、維持管理の節減に努めなければならない。また、施設利用率については、建設当時の行政人口、観光人口の伸びを見込んで処理能力を決定していたが、昨今の人口減少や節水志向により低下している。この処理区はすでに面整備が完了しているため、他処理区の面整備を進め、その汚水を取り込むことで施設の有効利用を図っていきたい。
　</t>
    <rPh sb="1" eb="4">
      <t>スイセンカ</t>
    </rPh>
    <rPh sb="4" eb="5">
      <t>リツ</t>
    </rPh>
    <rPh sb="6" eb="8">
      <t>ルイジ</t>
    </rPh>
    <rPh sb="8" eb="10">
      <t>ダンタイ</t>
    </rPh>
    <rPh sb="10" eb="12">
      <t>ヘイキン</t>
    </rPh>
    <rPh sb="13" eb="15">
      <t>ヒカク</t>
    </rPh>
    <rPh sb="17" eb="18">
      <t>タカ</t>
    </rPh>
    <rPh sb="19" eb="21">
      <t>スイジュン</t>
    </rPh>
    <rPh sb="26" eb="29">
      <t>シヨウリョウ</t>
    </rPh>
    <rPh sb="29" eb="31">
      <t>シュウニュウ</t>
    </rPh>
    <rPh sb="36" eb="38">
      <t>コンゴ</t>
    </rPh>
    <rPh sb="39" eb="41">
      <t>ジンコウ</t>
    </rPh>
    <rPh sb="41" eb="43">
      <t>ゲンショウ</t>
    </rPh>
    <rPh sb="44" eb="46">
      <t>ジュウミン</t>
    </rPh>
    <rPh sb="47" eb="49">
      <t>セッスイ</t>
    </rPh>
    <rPh sb="49" eb="51">
      <t>シコウ</t>
    </rPh>
    <rPh sb="52" eb="53">
      <t>トモナ</t>
    </rPh>
    <rPh sb="54" eb="56">
      <t>ゲンショウ</t>
    </rPh>
    <rPh sb="63" eb="65">
      <t>ヨソウ</t>
    </rPh>
    <rPh sb="69" eb="71">
      <t>ショリ</t>
    </rPh>
    <rPh sb="71" eb="73">
      <t>シセツ</t>
    </rPh>
    <rPh sb="74" eb="77">
      <t>ロウキュウカ</t>
    </rPh>
    <rPh sb="81" eb="82">
      <t>チョウ</t>
    </rPh>
    <rPh sb="82" eb="85">
      <t>ジュミョウカ</t>
    </rPh>
    <rPh sb="85" eb="87">
      <t>ケイカク</t>
    </rPh>
    <rPh sb="88" eb="89">
      <t>モト</t>
    </rPh>
    <rPh sb="91" eb="93">
      <t>カイチク</t>
    </rPh>
    <rPh sb="93" eb="95">
      <t>コウシン</t>
    </rPh>
    <rPh sb="95" eb="97">
      <t>ジギョウ</t>
    </rPh>
    <rPh sb="98" eb="100">
      <t>ジッシ</t>
    </rPh>
    <rPh sb="106" eb="108">
      <t>カイチク</t>
    </rPh>
    <rPh sb="108" eb="110">
      <t>コウシン</t>
    </rPh>
    <rPh sb="110" eb="112">
      <t>ジギョウ</t>
    </rPh>
    <rPh sb="114" eb="116">
      <t>タガク</t>
    </rPh>
    <rPh sb="117" eb="119">
      <t>ヒヨウ</t>
    </rPh>
    <rPh sb="126" eb="128">
      <t>カリイレ</t>
    </rPh>
    <rPh sb="128" eb="129">
      <t>キン</t>
    </rPh>
    <rPh sb="130" eb="132">
      <t>ショウカン</t>
    </rPh>
    <rPh sb="133" eb="134">
      <t>オオ</t>
    </rPh>
    <rPh sb="136" eb="138">
      <t>ケイエイ</t>
    </rPh>
    <rPh sb="139" eb="141">
      <t>アッパク</t>
    </rPh>
    <rPh sb="150" eb="152">
      <t>ゲンショウ</t>
    </rPh>
    <rPh sb="152" eb="154">
      <t>ケイコウ</t>
    </rPh>
    <rPh sb="158" eb="160">
      <t>キギョウ</t>
    </rPh>
    <rPh sb="160" eb="161">
      <t>サイ</t>
    </rPh>
    <rPh sb="161" eb="163">
      <t>ザンダカ</t>
    </rPh>
    <rPh sb="164" eb="166">
      <t>カイチク</t>
    </rPh>
    <rPh sb="166" eb="168">
      <t>コウシン</t>
    </rPh>
    <rPh sb="168" eb="170">
      <t>ジギョウ</t>
    </rPh>
    <rPh sb="171" eb="173">
      <t>カイシ</t>
    </rPh>
    <rPh sb="174" eb="175">
      <t>トモナ</t>
    </rPh>
    <rPh sb="176" eb="178">
      <t>イッテイ</t>
    </rPh>
    <rPh sb="179" eb="181">
      <t>スイジュン</t>
    </rPh>
    <rPh sb="182" eb="184">
      <t>スイイ</t>
    </rPh>
    <rPh sb="189" eb="190">
      <t>カンガ</t>
    </rPh>
    <rPh sb="201" eb="203">
      <t>イッソウ</t>
    </rPh>
    <rPh sb="204" eb="206">
      <t>イジ</t>
    </rPh>
    <rPh sb="206" eb="208">
      <t>カンリ</t>
    </rPh>
    <rPh sb="209" eb="211">
      <t>セツゲン</t>
    </rPh>
    <rPh sb="212" eb="213">
      <t>ツト</t>
    </rPh>
    <rPh sb="226" eb="228">
      <t>シセツ</t>
    </rPh>
    <rPh sb="228" eb="231">
      <t>リヨウリツ</t>
    </rPh>
    <rPh sb="237" eb="239">
      <t>ケンセツ</t>
    </rPh>
    <rPh sb="239" eb="241">
      <t>トウジ</t>
    </rPh>
    <rPh sb="242" eb="244">
      <t>ギョウセイ</t>
    </rPh>
    <rPh sb="244" eb="246">
      <t>ジンコウ</t>
    </rPh>
    <rPh sb="247" eb="249">
      <t>カンコウ</t>
    </rPh>
    <rPh sb="249" eb="251">
      <t>ジンコウ</t>
    </rPh>
    <rPh sb="252" eb="253">
      <t>ノ</t>
    </rPh>
    <rPh sb="255" eb="257">
      <t>ミコ</t>
    </rPh>
    <rPh sb="259" eb="261">
      <t>ショリ</t>
    </rPh>
    <rPh sb="261" eb="263">
      <t>ノウリョク</t>
    </rPh>
    <rPh sb="264" eb="266">
      <t>ケッテイ</t>
    </rPh>
    <rPh sb="272" eb="274">
      <t>サッコン</t>
    </rPh>
    <rPh sb="275" eb="277">
      <t>ジンコウ</t>
    </rPh>
    <rPh sb="277" eb="279">
      <t>ゲンショウ</t>
    </rPh>
    <rPh sb="280" eb="282">
      <t>セッスイ</t>
    </rPh>
    <rPh sb="282" eb="284">
      <t>シコウ</t>
    </rPh>
    <rPh sb="287" eb="289">
      <t>テイカ</t>
    </rPh>
    <rPh sb="296" eb="298">
      <t>ショリ</t>
    </rPh>
    <rPh sb="298" eb="299">
      <t>ク</t>
    </rPh>
    <rPh sb="303" eb="304">
      <t>メン</t>
    </rPh>
    <rPh sb="304" eb="306">
      <t>セイビ</t>
    </rPh>
    <rPh sb="307" eb="309">
      <t>カンリョウ</t>
    </rPh>
    <rPh sb="316" eb="317">
      <t>タ</t>
    </rPh>
    <rPh sb="317" eb="319">
      <t>ショリ</t>
    </rPh>
    <rPh sb="319" eb="320">
      <t>ク</t>
    </rPh>
    <rPh sb="321" eb="322">
      <t>メン</t>
    </rPh>
    <rPh sb="322" eb="324">
      <t>セイビ</t>
    </rPh>
    <rPh sb="325" eb="326">
      <t>スス</t>
    </rPh>
    <rPh sb="330" eb="332">
      <t>オスイ</t>
    </rPh>
    <rPh sb="333" eb="334">
      <t>ト</t>
    </rPh>
    <rPh sb="335" eb="336">
      <t>コ</t>
    </rPh>
    <rPh sb="340" eb="342">
      <t>シセツ</t>
    </rPh>
    <rPh sb="343" eb="345">
      <t>ユウコウ</t>
    </rPh>
    <rPh sb="345" eb="347">
      <t>リヨウ</t>
    </rPh>
    <rPh sb="348" eb="34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</si>
</sst>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029440"/>
        <c:axId val="440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4029440"/>
        <c:axId val="44031360"/>
      </c:lineChart>
      <c:dateAx>
        <c:axId val="44029440"/>
        <c:scaling>
          <c:orientation val="minMax"/>
        </c:scaling>
        <c:delete val="1"/>
        <c:axPos val="b"/>
        <c:numFmt formatCode="ge" sourceLinked="1"/>
        <c:majorTickMark val="none"/>
        <c:minorTickMark val="none"/>
        <c:tickLblPos val="none"/>
        <c:crossAx val="44031360"/>
        <c:crosses val="autoZero"/>
        <c:auto val="1"/>
        <c:lblOffset val="100"/>
        <c:baseTimeUnit val="years"/>
      </c:dateAx>
      <c:valAx>
        <c:axId val="440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40.97</c:v>
                </c:pt>
                <c:pt idx="1">
                  <c:v>41.1</c:v>
                </c:pt>
                <c:pt idx="2">
                  <c:v>41.3</c:v>
                </c:pt>
                <c:pt idx="3">
                  <c:v>40.270000000000003</c:v>
                </c:pt>
                <c:pt idx="4">
                  <c:v>39.97</c:v>
                </c:pt>
              </c:numCache>
            </c:numRef>
          </c:val>
        </c:ser>
        <c:dLbls>
          <c:showLegendKey val="0"/>
          <c:showVal val="0"/>
          <c:showCatName val="0"/>
          <c:showSerName val="0"/>
          <c:showPercent val="0"/>
          <c:showBubbleSize val="0"/>
        </c:dLbls>
        <c:gapWidth val="150"/>
        <c:axId val="90056576"/>
        <c:axId val="90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0056576"/>
        <c:axId val="90071040"/>
      </c:lineChart>
      <c:dateAx>
        <c:axId val="90056576"/>
        <c:scaling>
          <c:orientation val="minMax"/>
        </c:scaling>
        <c:delete val="1"/>
        <c:axPos val="b"/>
        <c:numFmt formatCode="ge" sourceLinked="1"/>
        <c:majorTickMark val="none"/>
        <c:minorTickMark val="none"/>
        <c:tickLblPos val="none"/>
        <c:crossAx val="90071040"/>
        <c:crosses val="autoZero"/>
        <c:auto val="1"/>
        <c:lblOffset val="100"/>
        <c:baseTimeUnit val="years"/>
      </c:dateAx>
      <c:valAx>
        <c:axId val="90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89.39</c:v>
                </c:pt>
                <c:pt idx="1">
                  <c:v>89.83</c:v>
                </c:pt>
                <c:pt idx="2">
                  <c:v>90.15</c:v>
                </c:pt>
                <c:pt idx="3">
                  <c:v>90.17</c:v>
                </c:pt>
                <c:pt idx="4">
                  <c:v>91.3</c:v>
                </c:pt>
              </c:numCache>
            </c:numRef>
          </c:val>
        </c:ser>
        <c:dLbls>
          <c:showLegendKey val="0"/>
          <c:showVal val="0"/>
          <c:showCatName val="0"/>
          <c:showSerName val="0"/>
          <c:showPercent val="0"/>
          <c:showBubbleSize val="0"/>
        </c:dLbls>
        <c:gapWidth val="150"/>
        <c:axId val="90101248"/>
        <c:axId val="90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0101248"/>
        <c:axId val="90103168"/>
      </c:lineChart>
      <c:dateAx>
        <c:axId val="90101248"/>
        <c:scaling>
          <c:orientation val="minMax"/>
        </c:scaling>
        <c:delete val="1"/>
        <c:axPos val="b"/>
        <c:numFmt formatCode="ge" sourceLinked="1"/>
        <c:majorTickMark val="none"/>
        <c:minorTickMark val="none"/>
        <c:tickLblPos val="none"/>
        <c:crossAx val="90103168"/>
        <c:crosses val="autoZero"/>
        <c:auto val="1"/>
        <c:lblOffset val="100"/>
        <c:baseTimeUnit val="years"/>
      </c:dateAx>
      <c:valAx>
        <c:axId val="90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46.88</c:v>
                </c:pt>
                <c:pt idx="1">
                  <c:v>50.61</c:v>
                </c:pt>
                <c:pt idx="2">
                  <c:v>70.650000000000006</c:v>
                </c:pt>
                <c:pt idx="3">
                  <c:v>72.989999999999995</c:v>
                </c:pt>
                <c:pt idx="4">
                  <c:v>73.86</c:v>
                </c:pt>
              </c:numCache>
            </c:numRef>
          </c:val>
        </c:ser>
        <c:dLbls>
          <c:showLegendKey val="0"/>
          <c:showVal val="0"/>
          <c:showCatName val="0"/>
          <c:showSerName val="0"/>
          <c:showPercent val="0"/>
          <c:showBubbleSize val="0"/>
        </c:dLbls>
        <c:gapWidth val="150"/>
        <c:axId val="44668032"/>
        <c:axId val="44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668032"/>
        <c:axId val="44669952"/>
      </c:lineChart>
      <c:dateAx>
        <c:axId val="44668032"/>
        <c:scaling>
          <c:orientation val="minMax"/>
        </c:scaling>
        <c:delete val="1"/>
        <c:axPos val="b"/>
        <c:numFmt formatCode="ge" sourceLinked="1"/>
        <c:majorTickMark val="none"/>
        <c:minorTickMark val="none"/>
        <c:tickLblPos val="none"/>
        <c:crossAx val="44669952"/>
        <c:crosses val="autoZero"/>
        <c:auto val="1"/>
        <c:lblOffset val="100"/>
        <c:baseTimeUnit val="years"/>
      </c:dateAx>
      <c:valAx>
        <c:axId val="44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00416"/>
        <c:axId val="44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00416"/>
        <c:axId val="44702336"/>
      </c:lineChart>
      <c:dateAx>
        <c:axId val="44700416"/>
        <c:scaling>
          <c:orientation val="minMax"/>
        </c:scaling>
        <c:delete val="1"/>
        <c:axPos val="b"/>
        <c:numFmt formatCode="ge" sourceLinked="1"/>
        <c:majorTickMark val="none"/>
        <c:minorTickMark val="none"/>
        <c:tickLblPos val="none"/>
        <c:crossAx val="44702336"/>
        <c:crosses val="autoZero"/>
        <c:auto val="1"/>
        <c:lblOffset val="100"/>
        <c:baseTimeUnit val="years"/>
      </c:dateAx>
      <c:valAx>
        <c:axId val="44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28704"/>
        <c:axId val="447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28704"/>
        <c:axId val="44730624"/>
      </c:lineChart>
      <c:dateAx>
        <c:axId val="44728704"/>
        <c:scaling>
          <c:orientation val="minMax"/>
        </c:scaling>
        <c:delete val="1"/>
        <c:axPos val="b"/>
        <c:numFmt formatCode="ge" sourceLinked="1"/>
        <c:majorTickMark val="none"/>
        <c:minorTickMark val="none"/>
        <c:tickLblPos val="none"/>
        <c:crossAx val="44730624"/>
        <c:crosses val="autoZero"/>
        <c:auto val="1"/>
        <c:lblOffset val="100"/>
        <c:baseTimeUnit val="years"/>
      </c:dateAx>
      <c:valAx>
        <c:axId val="447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49024"/>
        <c:axId val="448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49024"/>
        <c:axId val="44855296"/>
      </c:lineChart>
      <c:dateAx>
        <c:axId val="44849024"/>
        <c:scaling>
          <c:orientation val="minMax"/>
        </c:scaling>
        <c:delete val="1"/>
        <c:axPos val="b"/>
        <c:numFmt formatCode="ge" sourceLinked="1"/>
        <c:majorTickMark val="none"/>
        <c:minorTickMark val="none"/>
        <c:tickLblPos val="none"/>
        <c:crossAx val="44855296"/>
        <c:crosses val="autoZero"/>
        <c:auto val="1"/>
        <c:lblOffset val="100"/>
        <c:baseTimeUnit val="years"/>
      </c:dateAx>
      <c:valAx>
        <c:axId val="448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89984"/>
        <c:axId val="449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89984"/>
        <c:axId val="44900352"/>
      </c:lineChart>
      <c:dateAx>
        <c:axId val="44889984"/>
        <c:scaling>
          <c:orientation val="minMax"/>
        </c:scaling>
        <c:delete val="1"/>
        <c:axPos val="b"/>
        <c:numFmt formatCode="ge" sourceLinked="1"/>
        <c:majorTickMark val="none"/>
        <c:minorTickMark val="none"/>
        <c:tickLblPos val="none"/>
        <c:crossAx val="44900352"/>
        <c:crosses val="autoZero"/>
        <c:auto val="1"/>
        <c:lblOffset val="100"/>
        <c:baseTimeUnit val="years"/>
      </c:dateAx>
      <c:valAx>
        <c:axId val="449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938.42</c:v>
                </c:pt>
                <c:pt idx="1">
                  <c:v>903.82</c:v>
                </c:pt>
                <c:pt idx="2">
                  <c:v>766.45</c:v>
                </c:pt>
                <c:pt idx="3">
                  <c:v>846.5</c:v>
                </c:pt>
                <c:pt idx="4">
                  <c:v>874.05</c:v>
                </c:pt>
              </c:numCache>
            </c:numRef>
          </c:val>
        </c:ser>
        <c:dLbls>
          <c:showLegendKey val="0"/>
          <c:showVal val="0"/>
          <c:showCatName val="0"/>
          <c:showSerName val="0"/>
          <c:showPercent val="0"/>
          <c:showBubbleSize val="0"/>
        </c:dLbls>
        <c:gapWidth val="150"/>
        <c:axId val="44930560"/>
        <c:axId val="449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4930560"/>
        <c:axId val="44932480"/>
      </c:lineChart>
      <c:dateAx>
        <c:axId val="44930560"/>
        <c:scaling>
          <c:orientation val="minMax"/>
        </c:scaling>
        <c:delete val="1"/>
        <c:axPos val="b"/>
        <c:numFmt formatCode="ge" sourceLinked="1"/>
        <c:majorTickMark val="none"/>
        <c:minorTickMark val="none"/>
        <c:tickLblPos val="none"/>
        <c:crossAx val="44932480"/>
        <c:crosses val="autoZero"/>
        <c:auto val="1"/>
        <c:lblOffset val="100"/>
        <c:baseTimeUnit val="years"/>
      </c:dateAx>
      <c:valAx>
        <c:axId val="44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92.12</c:v>
                </c:pt>
                <c:pt idx="1">
                  <c:v>99.2</c:v>
                </c:pt>
                <c:pt idx="2">
                  <c:v>87.02</c:v>
                </c:pt>
                <c:pt idx="3">
                  <c:v>82.58</c:v>
                </c:pt>
                <c:pt idx="4">
                  <c:v>88.11</c:v>
                </c:pt>
              </c:numCache>
            </c:numRef>
          </c:val>
        </c:ser>
        <c:dLbls>
          <c:showLegendKey val="0"/>
          <c:showVal val="0"/>
          <c:showCatName val="0"/>
          <c:showSerName val="0"/>
          <c:showPercent val="0"/>
          <c:showBubbleSize val="0"/>
        </c:dLbls>
        <c:gapWidth val="150"/>
        <c:axId val="45040768"/>
        <c:axId val="45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5040768"/>
        <c:axId val="45042688"/>
      </c:lineChart>
      <c:dateAx>
        <c:axId val="45040768"/>
        <c:scaling>
          <c:orientation val="minMax"/>
        </c:scaling>
        <c:delete val="1"/>
        <c:axPos val="b"/>
        <c:numFmt formatCode="ge" sourceLinked="1"/>
        <c:majorTickMark val="none"/>
        <c:minorTickMark val="none"/>
        <c:tickLblPos val="none"/>
        <c:crossAx val="45042688"/>
        <c:crosses val="autoZero"/>
        <c:auto val="1"/>
        <c:lblOffset val="100"/>
        <c:baseTimeUnit val="years"/>
      </c:dateAx>
      <c:valAx>
        <c:axId val="45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222.83</c:v>
                </c:pt>
                <c:pt idx="1">
                  <c:v>208.2</c:v>
                </c:pt>
                <c:pt idx="2">
                  <c:v>237.69</c:v>
                </c:pt>
                <c:pt idx="3">
                  <c:v>255.53</c:v>
                </c:pt>
                <c:pt idx="4">
                  <c:v>240.87</c:v>
                </c:pt>
              </c:numCache>
            </c:numRef>
          </c:val>
        </c:ser>
        <c:dLbls>
          <c:showLegendKey val="0"/>
          <c:showVal val="0"/>
          <c:showCatName val="0"/>
          <c:showSerName val="0"/>
          <c:showPercent val="0"/>
          <c:showBubbleSize val="0"/>
        </c:dLbls>
        <c:gapWidth val="150"/>
        <c:axId val="45054976"/>
        <c:axId val="45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5054976"/>
        <c:axId val="45073152"/>
      </c:lineChart>
      <c:dateAx>
        <c:axId val="45054976"/>
        <c:scaling>
          <c:orientation val="minMax"/>
        </c:scaling>
        <c:delete val="1"/>
        <c:axPos val="b"/>
        <c:numFmt formatCode="ge" sourceLinked="1"/>
        <c:majorTickMark val="none"/>
        <c:minorTickMark val="none"/>
        <c:tickLblPos val="none"/>
        <c:crossAx val="45073152"/>
        <c:crosses val="autoZero"/>
        <c:auto val="1"/>
        <c:lblOffset val="100"/>
        <c:baseTimeUnit val="years"/>
      </c:dateAx>
      <c:valAx>
        <c:axId val="45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田上町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12335</v>
      </c>
      <c r="AM8" s="47"/>
      <c r="AN8" s="47"/>
      <c r="AO8" s="47"/>
      <c r="AP8" s="47"/>
      <c r="AQ8" s="47"/>
      <c r="AR8" s="47"/>
      <c r="AS8" s="47"/>
      <c r="AT8" s="43">
        <f>データ!S6</f>
        <v>31.71</v>
      </c>
      <c r="AU8" s="43"/>
      <c r="AV8" s="43"/>
      <c r="AW8" s="43"/>
      <c r="AX8" s="43"/>
      <c r="AY8" s="43"/>
      <c r="AZ8" s="43"/>
      <c r="BA8" s="43"/>
      <c r="BB8" s="43">
        <f>データ!T6</f>
        <v>388.99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24.36</v>
      </c>
      <c r="Q10" s="43"/>
      <c r="R10" s="43"/>
      <c r="S10" s="43"/>
      <c r="T10" s="43"/>
      <c r="U10" s="43"/>
      <c r="V10" s="43"/>
      <c r="W10" s="43">
        <f>データ!P6</f>
        <v>77.7</v>
      </c>
      <c r="X10" s="43"/>
      <c r="Y10" s="43"/>
      <c r="Z10" s="43"/>
      <c r="AA10" s="43"/>
      <c r="AB10" s="43"/>
      <c r="AC10" s="43"/>
      <c r="AD10" s="47">
        <f>データ!Q6</f>
        <v>3564</v>
      </c>
      <c r="AE10" s="47"/>
      <c r="AF10" s="47"/>
      <c r="AG10" s="47"/>
      <c r="AH10" s="47"/>
      <c r="AI10" s="47"/>
      <c r="AJ10" s="47"/>
      <c r="AK10" s="2"/>
      <c r="AL10" s="47">
        <f>データ!U6</f>
        <v>2978</v>
      </c>
      <c r="AM10" s="47"/>
      <c r="AN10" s="47"/>
      <c r="AO10" s="47"/>
      <c r="AP10" s="47"/>
      <c r="AQ10" s="47"/>
      <c r="AR10" s="47"/>
      <c r="AS10" s="47"/>
      <c r="AT10" s="43">
        <f>データ!V6</f>
        <v>1.0900000000000001</v>
      </c>
      <c r="AU10" s="43"/>
      <c r="AV10" s="43"/>
      <c r="AW10" s="43"/>
      <c r="AX10" s="43"/>
      <c r="AY10" s="43"/>
      <c r="AZ10" s="43"/>
      <c r="BA10" s="43"/>
      <c r="BB10" s="43">
        <f>データ!W6</f>
        <v>2732.11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153613</v>
      </c>
      <c r="D6" s="31">
        <f t="shared" si="3"/>
        <v>47</v>
      </c>
      <c r="E6" s="31">
        <f t="shared" si="3"/>
        <v>17</v>
      </c>
      <c r="F6" s="31">
        <f t="shared" si="3"/>
        <v>4</v>
      </c>
      <c r="G6" s="31">
        <f t="shared" si="3"/>
        <v>0</v>
      </c>
      <c r="H6" s="31" t="str">
        <f t="shared" si="3"/>
        <v>新潟県　田上町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24.36</v>
      </c>
      <c r="P6" s="32">
        <f t="shared" si="3"/>
        <v>77.7</v>
      </c>
      <c r="Q6" s="32">
        <f t="shared" si="3"/>
        <v>3564</v>
      </c>
      <c r="R6" s="32">
        <f t="shared" si="3"/>
        <v>12335</v>
      </c>
      <c r="S6" s="32">
        <f t="shared" si="3"/>
        <v>31.71</v>
      </c>
      <c r="T6" s="32">
        <f t="shared" si="3"/>
        <v>388.99</v>
      </c>
      <c r="U6" s="32">
        <f t="shared" si="3"/>
        <v>2978</v>
      </c>
      <c r="V6" s="32">
        <f t="shared" si="3"/>
        <v>1.0900000000000001</v>
      </c>
      <c r="W6" s="32">
        <f t="shared" si="3"/>
        <v>2732.11</v>
      </c>
      <c r="X6" s="33">
        <f>IF(X7="",NA(),X7)</f>
        <v>46.88</v>
      </c>
      <c r="Y6" s="33">
        <f t="shared" ref="Y6:AG6" si="4">IF(Y7="",NA(),Y7)</f>
        <v>50.61</v>
      </c>
      <c r="Z6" s="33">
        <f t="shared" si="4"/>
        <v>70.650000000000006</v>
      </c>
      <c r="AA6" s="33">
        <f t="shared" si="4"/>
        <v>72.989999999999995</v>
      </c>
      <c r="AB6" s="33">
        <f t="shared" si="4"/>
        <v>73.86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938.42</v>
      </c>
      <c r="BF6" s="33">
        <f t="shared" ref="BF6:BN6" si="7">IF(BF7="",NA(),BF7)</f>
        <v>903.82</v>
      </c>
      <c r="BG6" s="33">
        <f t="shared" si="7"/>
        <v>766.45</v>
      </c>
      <c r="BH6" s="33">
        <f t="shared" si="7"/>
        <v>846.5</v>
      </c>
      <c r="BI6" s="33">
        <f t="shared" si="7"/>
        <v>874.05</v>
      </c>
      <c r="BJ6" s="33">
        <f t="shared" si="7"/>
        <v>1764.87</v>
      </c>
      <c r="BK6" s="33">
        <f t="shared" si="7"/>
        <v>1622.51</v>
      </c>
      <c r="BL6" s="33">
        <f t="shared" si="7"/>
        <v>1569.13</v>
      </c>
      <c r="BM6" s="33">
        <f t="shared" si="7"/>
        <v>1436</v>
      </c>
      <c r="BN6" s="33">
        <f t="shared" si="7"/>
        <v>1434.89</v>
      </c>
      <c r="BO6" s="32" t="str">
        <f>IF(BO7="","",IF(BO7="-","【-】","【"&amp;SUBSTITUTE(TEXT(BO7,"#,##0.00"),"-","△")&amp;"】"))</f>
        <v>【1,457.06】</v>
      </c>
      <c r="BP6" s="33">
        <f>IF(BP7="",NA(),BP7)</f>
        <v>92.12</v>
      </c>
      <c r="BQ6" s="33">
        <f t="shared" ref="BQ6:BY6" si="8">IF(BQ7="",NA(),BQ7)</f>
        <v>99.2</v>
      </c>
      <c r="BR6" s="33">
        <f t="shared" si="8"/>
        <v>87.02</v>
      </c>
      <c r="BS6" s="33">
        <f t="shared" si="8"/>
        <v>82.58</v>
      </c>
      <c r="BT6" s="33">
        <f t="shared" si="8"/>
        <v>88.11</v>
      </c>
      <c r="BU6" s="33">
        <f t="shared" si="8"/>
        <v>60.75</v>
      </c>
      <c r="BV6" s="33">
        <f t="shared" si="8"/>
        <v>62.83</v>
      </c>
      <c r="BW6" s="33">
        <f t="shared" si="8"/>
        <v>64.63</v>
      </c>
      <c r="BX6" s="33">
        <f t="shared" si="8"/>
        <v>66.56</v>
      </c>
      <c r="BY6" s="33">
        <f t="shared" si="8"/>
        <v>66.22</v>
      </c>
      <c r="BZ6" s="32" t="str">
        <f>IF(BZ7="","",IF(BZ7="-","【-】","【"&amp;SUBSTITUTE(TEXT(BZ7,"#,##0.00"),"-","△")&amp;"】"))</f>
        <v>【64.73】</v>
      </c>
      <c r="CA6" s="33">
        <f>IF(CA7="",NA(),CA7)</f>
        <v>222.83</v>
      </c>
      <c r="CB6" s="33">
        <f t="shared" ref="CB6:CJ6" si="9">IF(CB7="",NA(),CB7)</f>
        <v>208.2</v>
      </c>
      <c r="CC6" s="33">
        <f t="shared" si="9"/>
        <v>237.69</v>
      </c>
      <c r="CD6" s="33">
        <f t="shared" si="9"/>
        <v>255.53</v>
      </c>
      <c r="CE6" s="33">
        <f t="shared" si="9"/>
        <v>240.87</v>
      </c>
      <c r="CF6" s="33">
        <f t="shared" si="9"/>
        <v>256</v>
      </c>
      <c r="CG6" s="33">
        <f t="shared" si="9"/>
        <v>250.43</v>
      </c>
      <c r="CH6" s="33">
        <f t="shared" si="9"/>
        <v>245.75</v>
      </c>
      <c r="CI6" s="33">
        <f t="shared" si="9"/>
        <v>244.29</v>
      </c>
      <c r="CJ6" s="33">
        <f t="shared" si="9"/>
        <v>246.72</v>
      </c>
      <c r="CK6" s="32" t="str">
        <f>IF(CK7="","",IF(CK7="-","【-】","【"&amp;SUBSTITUTE(TEXT(CK7,"#,##0.00"),"-","△")&amp;"】"))</f>
        <v>【250.25】</v>
      </c>
      <c r="CL6" s="33">
        <f>IF(CL7="",NA(),CL7)</f>
        <v>40.97</v>
      </c>
      <c r="CM6" s="33">
        <f t="shared" ref="CM6:CU6" si="10">IF(CM7="",NA(),CM7)</f>
        <v>41.1</v>
      </c>
      <c r="CN6" s="33">
        <f t="shared" si="10"/>
        <v>41.3</v>
      </c>
      <c r="CO6" s="33">
        <f t="shared" si="10"/>
        <v>40.270000000000003</v>
      </c>
      <c r="CP6" s="33">
        <f t="shared" si="10"/>
        <v>39.97</v>
      </c>
      <c r="CQ6" s="33">
        <f t="shared" si="10"/>
        <v>41.59</v>
      </c>
      <c r="CR6" s="33">
        <f t="shared" si="10"/>
        <v>42.31</v>
      </c>
      <c r="CS6" s="33">
        <f t="shared" si="10"/>
        <v>43.65</v>
      </c>
      <c r="CT6" s="33">
        <f t="shared" si="10"/>
        <v>43.58</v>
      </c>
      <c r="CU6" s="33">
        <f t="shared" si="10"/>
        <v>41.35</v>
      </c>
      <c r="CV6" s="32" t="str">
        <f>IF(CV7="","",IF(CV7="-","【-】","【"&amp;SUBSTITUTE(TEXT(CV7,"#,##0.00"),"-","△")&amp;"】"))</f>
        <v>【40.31】</v>
      </c>
      <c r="CW6" s="33">
        <f>IF(CW7="",NA(),CW7)</f>
        <v>89.39</v>
      </c>
      <c r="CX6" s="33">
        <f t="shared" ref="CX6:DF6" si="11">IF(CX7="",NA(),CX7)</f>
        <v>89.83</v>
      </c>
      <c r="CY6" s="33">
        <f t="shared" si="11"/>
        <v>90.15</v>
      </c>
      <c r="CZ6" s="33">
        <f t="shared" si="11"/>
        <v>90.17</v>
      </c>
      <c r="DA6" s="33">
        <f t="shared" si="11"/>
        <v>91.3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153613</v>
      </c>
      <c r="D7" s="35">
        <v>47</v>
      </c>
      <c r="E7" s="35">
        <v>17</v>
      </c>
      <c r="F7" s="35">
        <v>4</v>
      </c>
      <c r="G7" s="35">
        <v>0</v>
      </c>
      <c r="H7" s="35" t="s">
        <v>96</v>
      </c>
      <c r="I7" s="35" t="s">
        <v>97</v>
      </c>
      <c r="J7" s="35" t="s">
        <v>98</v>
      </c>
      <c r="K7" s="35" t="s">
        <v>99</v>
      </c>
      <c r="L7" s="35" t="s">
        <v>100</v>
      </c>
      <c r="M7" s="36" t="s">
        <v>101</v>
      </c>
      <c r="N7" s="36" t="s">
        <v>102</v>
      </c>
      <c r="O7" s="36">
        <v>24.36</v>
      </c>
      <c r="P7" s="36">
        <v>77.7</v>
      </c>
      <c r="Q7" s="36">
        <v>3564</v>
      </c>
      <c r="R7" s="36">
        <v>12335</v>
      </c>
      <c r="S7" s="36">
        <v>31.71</v>
      </c>
      <c r="T7" s="36">
        <v>388.99</v>
      </c>
      <c r="U7" s="36">
        <v>2978</v>
      </c>
      <c r="V7" s="36">
        <v>1.0900000000000001</v>
      </c>
      <c r="W7" s="36">
        <v>2732.11</v>
      </c>
      <c r="X7" s="36">
        <v>46.88</v>
      </c>
      <c r="Y7" s="36">
        <v>50.61</v>
      </c>
      <c r="Z7" s="36">
        <v>70.650000000000006</v>
      </c>
      <c r="AA7" s="36">
        <v>72.989999999999995</v>
      </c>
      <c r="AB7" s="36">
        <v>73.86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938.42</v>
      </c>
      <c r="BF7" s="36">
        <v>903.82</v>
      </c>
      <c r="BG7" s="36">
        <v>766.45</v>
      </c>
      <c r="BH7" s="36">
        <v>846.5</v>
      </c>
      <c r="BI7" s="36">
        <v>874.05</v>
      </c>
      <c r="BJ7" s="36">
        <v>1764.87</v>
      </c>
      <c r="BK7" s="36">
        <v>1622.51</v>
      </c>
      <c r="BL7" s="36">
        <v>1569.13</v>
      </c>
      <c r="BM7" s="36">
        <v>1436</v>
      </c>
      <c r="BN7" s="36">
        <v>1434.89</v>
      </c>
      <c r="BO7" s="36">
        <v>1457.06</v>
      </c>
      <c r="BP7" s="36">
        <v>92.12</v>
      </c>
      <c r="BQ7" s="36">
        <v>99.2</v>
      </c>
      <c r="BR7" s="36">
        <v>87.02</v>
      </c>
      <c r="BS7" s="36">
        <v>82.58</v>
      </c>
      <c r="BT7" s="36">
        <v>88.11</v>
      </c>
      <c r="BU7" s="36">
        <v>60.75</v>
      </c>
      <c r="BV7" s="36">
        <v>62.83</v>
      </c>
      <c r="BW7" s="36">
        <v>64.63</v>
      </c>
      <c r="BX7" s="36">
        <v>66.56</v>
      </c>
      <c r="BY7" s="36">
        <v>66.22</v>
      </c>
      <c r="BZ7" s="36">
        <v>64.73</v>
      </c>
      <c r="CA7" s="36">
        <v>222.83</v>
      </c>
      <c r="CB7" s="36">
        <v>208.2</v>
      </c>
      <c r="CC7" s="36">
        <v>237.69</v>
      </c>
      <c r="CD7" s="36">
        <v>255.53</v>
      </c>
      <c r="CE7" s="36">
        <v>240.87</v>
      </c>
      <c r="CF7" s="36">
        <v>256</v>
      </c>
      <c r="CG7" s="36">
        <v>250.43</v>
      </c>
      <c r="CH7" s="36">
        <v>245.75</v>
      </c>
      <c r="CI7" s="36">
        <v>244.29</v>
      </c>
      <c r="CJ7" s="36">
        <v>246.72</v>
      </c>
      <c r="CK7" s="36">
        <v>250.25</v>
      </c>
      <c r="CL7" s="36">
        <v>40.97</v>
      </c>
      <c r="CM7" s="36">
        <v>41.1</v>
      </c>
      <c r="CN7" s="36">
        <v>41.3</v>
      </c>
      <c r="CO7" s="36">
        <v>40.270000000000003</v>
      </c>
      <c r="CP7" s="36">
        <v>39.97</v>
      </c>
      <c r="CQ7" s="36">
        <v>41.59</v>
      </c>
      <c r="CR7" s="36">
        <v>42.31</v>
      </c>
      <c r="CS7" s="36">
        <v>43.65</v>
      </c>
      <c r="CT7" s="36">
        <v>43.58</v>
      </c>
      <c r="CU7" s="36">
        <v>41.35</v>
      </c>
      <c r="CV7" s="36">
        <v>40.31</v>
      </c>
      <c r="CW7" s="36">
        <v>89.39</v>
      </c>
      <c r="CX7" s="36">
        <v>89.83</v>
      </c>
      <c r="CY7" s="36">
        <v>90.15</v>
      </c>
      <c r="CZ7" s="36">
        <v>90.17</v>
      </c>
      <c r="DA7" s="36">
        <v>91.3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TAGAMI129</cp:lastModifiedBy>
  <cp:lastPrinted>2017-02-15T01:39:23Z</cp:lastPrinted>
  <dcterms:created xsi:type="dcterms:W3CDTF">2017-02-08T03:00:24Z</dcterms:created>
  <dcterms:modified xsi:type="dcterms:W3CDTF">2017-02-15T01:39:35Z</dcterms:modified>
</cp:coreProperties>
</file>