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92.168.10.22\制限－地域\下水道係\上下水道課下水道\決算統計\経営比較分析表\H29\提出\"/>
    </mc:Choice>
  </mc:AlternateContent>
  <workbookProtection workbookPassword="B319" lockStructure="1"/>
  <bookViews>
    <workbookView xWindow="0" yWindow="0" windowWidth="15345" windowHeight="44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<sst xmlns="http://schemas.openxmlformats.org/spreadsheetml/2006/main" count="240" uniqueCount="126">
  <si>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</si>
  <si>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</si>
  <si>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</si>
  <si>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</si>
  <si>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</si>
  <si>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</si>
  <si>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</si>
  <si>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</si>
  <si>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</si>
  <si>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</si>
  <si>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</si>
  <si>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</si>
  <si>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</si>
  <si>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</si>
  <si>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</si>
  <si>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</si>
  <si>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</si>
  <si>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</si>
  <si>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</si>
  <si>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</si>
  <si>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</si>
  <si>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</si>
  <si>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</si>
  <si>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</si>
  <si>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</si>
  <si>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</si>
  <si>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</si>
  <si>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</si>
  <si>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</si>
  <si>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</si>
  <si>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</si>
  <si>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</si>
  <si>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</si>
  <si>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</si>
  <si>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</si>
  <si>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</si>
  <si>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</si>
  <si>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</si>
  <si>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</si>
  <si>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</si>
  <si>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</si>
  <si>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</si>
  <si>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</si>
  <si>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</si>
  <si>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</si>
  <si>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</si>
  <si>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</si>
  <si>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</si>
  <si>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</si>
  <si>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</si>
  <si>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</si>
  <si>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</si>
  <si>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</si>
  <si>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</si>
  <si>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</si>
  <si>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</si>
  <si>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</si>
  <si>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</si>
  <si>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</si>
  <si>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</si>
  <si>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</si>
  <si>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</si>
  <si>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</si>
  <si>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</si>
  <si>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</si>
  <si>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</si>
  <si>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</si>
  <si>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</si>
  <si>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</si>
  <si>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</si>
  <si>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</si>
  <si>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</si>
  <si>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</si>
  <si>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</si>
  <si>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</si>
  <si>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</si>
  <si>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</si>
  <si>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</si>
  <si>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</si>
  <si>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</si>
  <si>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</si>
  <si>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</si>
  <si>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</si>
  <si>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</si>
  <si>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</si>
  <si>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</si>
  <si>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</si>
  <si>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</si>
  <si>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</si>
  <si>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</si>
  <si>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</si>
  <si>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</si>
  <si>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</si>
  <si>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</si>
  <si>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</si>
  <si>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</si>
  <si>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</si>
  <si>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</si>
  <si>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</si>
  <si>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</si>
  <si>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</si>
  <si>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</si>
  <si>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</si>
  <si>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</si>
  <si>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</si>
  <si>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</si>
  <si>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</si>
  <si>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</si>
  <si>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</si>
  <si>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</si>
  <si>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田上町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</si>
  <si>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</si>
  <si>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</si>
  <si>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</si>
  <si>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</si>
  <si>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</si>
  <si>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</si>
  <si>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</si>
  <si>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</si>
  <si>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</si>
  <si>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</si>
  <si>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</si>
  <si>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横場地区、保明地区の排水処理場とも供用開始から15年以上経過している（横場地区排水処理場：平成7年供用開始、保明地区排水処理場：平成11年供用開始）。機械設備等の耐用年数からすると間もなく機器更新を考えなければならないが、施設の巡回点検を定期的に行い、早期に不具合を発見し部品交換等により大規模修繕にならないように努めている。現在大きな不具合は発生していない。
　管渠施設については5年周期で管渠内清掃を実施しており、清掃時にマンホール内部、継手部等に不具合があった場合にはその都度修繕している。現在大きな不具合は発生しておらず、不明水についても目立った増加は見られない。</t>
    <rPh sb="1" eb="2">
      <t>ヨコ</t>
    </rPh>
    <rPh sb="2" eb="3">
      <t>バ</t>
    </rPh>
    <rPh sb="3" eb="5">
      <t>チク</t>
    </rPh>
    <rPh sb="6" eb="7">
      <t>ホ</t>
    </rPh>
    <rPh sb="7" eb="8">
      <t>ミョウ</t>
    </rPh>
    <rPh sb="8" eb="10">
      <t>チク</t>
    </rPh>
    <rPh sb="11" eb="13">
      <t>ハイスイ</t>
    </rPh>
    <rPh sb="13" eb="15">
      <t>ショリ</t>
    </rPh>
    <rPh sb="15" eb="16">
      <t>ジョウ</t>
    </rPh>
    <rPh sb="18" eb="20">
      <t>キョウヨウ</t>
    </rPh>
    <rPh sb="20" eb="22">
      <t>カイシ</t>
    </rPh>
    <rPh sb="26" eb="29">
      <t>ネンイジョウ</t>
    </rPh>
    <rPh sb="29" eb="31">
      <t>ケイカ</t>
    </rPh>
    <rPh sb="36" eb="37">
      <t>ヨコ</t>
    </rPh>
    <rPh sb="37" eb="38">
      <t>バ</t>
    </rPh>
    <rPh sb="38" eb="40">
      <t>チク</t>
    </rPh>
    <rPh sb="40" eb="42">
      <t>ハイスイ</t>
    </rPh>
    <rPh sb="42" eb="44">
      <t>ショリ</t>
    </rPh>
    <rPh sb="44" eb="45">
      <t>ジョウ</t>
    </rPh>
    <rPh sb="46" eb="48">
      <t>ヘイセイ</t>
    </rPh>
    <rPh sb="49" eb="50">
      <t>ネン</t>
    </rPh>
    <rPh sb="50" eb="52">
      <t>キョウヨウ</t>
    </rPh>
    <rPh sb="52" eb="54">
      <t>カイシ</t>
    </rPh>
    <rPh sb="55" eb="56">
      <t>ホ</t>
    </rPh>
    <rPh sb="56" eb="57">
      <t>ミョウ</t>
    </rPh>
    <rPh sb="57" eb="59">
      <t>チク</t>
    </rPh>
    <rPh sb="59" eb="61">
      <t>ハイスイ</t>
    </rPh>
    <rPh sb="61" eb="63">
      <t>ショリ</t>
    </rPh>
    <rPh sb="63" eb="64">
      <t>ジョウ</t>
    </rPh>
    <rPh sb="65" eb="67">
      <t>ヘイセイ</t>
    </rPh>
    <rPh sb="69" eb="70">
      <t>ネン</t>
    </rPh>
    <rPh sb="70" eb="72">
      <t>キョウヨウ</t>
    </rPh>
    <rPh sb="72" eb="74">
      <t>カイシ</t>
    </rPh>
    <rPh sb="76" eb="78">
      <t>キカイ</t>
    </rPh>
    <rPh sb="78" eb="80">
      <t>セツビ</t>
    </rPh>
    <rPh sb="80" eb="81">
      <t>トウ</t>
    </rPh>
    <rPh sb="82" eb="84">
      <t>タイヨウ</t>
    </rPh>
    <rPh sb="84" eb="86">
      <t>ネンスウ</t>
    </rPh>
    <rPh sb="91" eb="92">
      <t>マ</t>
    </rPh>
    <rPh sb="95" eb="97">
      <t>キキ</t>
    </rPh>
    <rPh sb="97" eb="99">
      <t>コウシン</t>
    </rPh>
    <rPh sb="100" eb="101">
      <t>カンガ</t>
    </rPh>
    <rPh sb="112" eb="114">
      <t>シセツ</t>
    </rPh>
    <rPh sb="115" eb="117">
      <t>ジュンカイ</t>
    </rPh>
    <rPh sb="117" eb="119">
      <t>テンケン</t>
    </rPh>
    <rPh sb="120" eb="123">
      <t>テイキテキ</t>
    </rPh>
    <rPh sb="124" eb="125">
      <t>オコナ</t>
    </rPh>
    <rPh sb="127" eb="129">
      <t>ソウキ</t>
    </rPh>
    <rPh sb="130" eb="133">
      <t>フグアイ</t>
    </rPh>
    <rPh sb="134" eb="136">
      <t>ハッケン</t>
    </rPh>
    <rPh sb="137" eb="139">
      <t>ブヒン</t>
    </rPh>
    <rPh sb="139" eb="141">
      <t>コウカン</t>
    </rPh>
    <rPh sb="141" eb="142">
      <t>トウ</t>
    </rPh>
    <rPh sb="145" eb="148">
      <t>ダイキボ</t>
    </rPh>
    <rPh sb="148" eb="150">
      <t>シュウゼン</t>
    </rPh>
    <rPh sb="158" eb="159">
      <t>ツト</t>
    </rPh>
    <rPh sb="164" eb="166">
      <t>ゲンザイ</t>
    </rPh>
    <rPh sb="166" eb="167">
      <t>オオ</t>
    </rPh>
    <rPh sb="169" eb="172">
      <t>フグアイ</t>
    </rPh>
    <rPh sb="173" eb="175">
      <t>ハッセイ</t>
    </rPh>
    <rPh sb="183" eb="185">
      <t>カンキョ</t>
    </rPh>
    <rPh sb="185" eb="187">
      <t>シセツ</t>
    </rPh>
    <rPh sb="193" eb="194">
      <t>ネン</t>
    </rPh>
    <rPh sb="194" eb="196">
      <t>シュウキ</t>
    </rPh>
    <rPh sb="197" eb="199">
      <t>カンキョ</t>
    </rPh>
    <rPh sb="199" eb="200">
      <t>ナイ</t>
    </rPh>
    <rPh sb="200" eb="202">
      <t>セイソウ</t>
    </rPh>
    <rPh sb="203" eb="205">
      <t>ジッシ</t>
    </rPh>
    <rPh sb="210" eb="212">
      <t>セイソウ</t>
    </rPh>
    <rPh sb="212" eb="213">
      <t>ジ</t>
    </rPh>
    <rPh sb="219" eb="221">
      <t>ナイブ</t>
    </rPh>
    <rPh sb="222" eb="224">
      <t>ツギテ</t>
    </rPh>
    <rPh sb="224" eb="225">
      <t>ブ</t>
    </rPh>
    <rPh sb="225" eb="226">
      <t>トウ</t>
    </rPh>
    <rPh sb="227" eb="230">
      <t>フグアイ</t>
    </rPh>
    <rPh sb="234" eb="236">
      <t>バアイ</t>
    </rPh>
    <rPh sb="240" eb="242">
      <t>ツド</t>
    </rPh>
    <rPh sb="242" eb="244">
      <t>シュウゼン</t>
    </rPh>
    <rPh sb="249" eb="251">
      <t>ゲンザイ</t>
    </rPh>
    <rPh sb="251" eb="252">
      <t>オオ</t>
    </rPh>
    <rPh sb="254" eb="257">
      <t>フグアイ</t>
    </rPh>
    <rPh sb="258" eb="260">
      <t>ハッセイ</t>
    </rPh>
    <rPh sb="266" eb="268">
      <t>フメイ</t>
    </rPh>
    <rPh sb="268" eb="269">
      <t>スイ</t>
    </rPh>
    <rPh sb="274" eb="276">
      <t>メダ</t>
    </rPh>
    <rPh sb="278" eb="280">
      <t>ゾウカ</t>
    </rPh>
    <rPh sb="281" eb="282">
      <t>ミ</t>
    </rPh>
    <phoneticPr fontId="7"/>
  </si>
  <si>
    <t>　施設利用率、水洗化率は類似団体平均と比較して高い水準であるが、使用料収入については今後の人口減少、住民の節水志向に伴い低下していくことが予想される。今後は経年経過により、施設の老朽化による維持管理費の増加が予想され、集落排水施設の改築更新を検討しなければならない。改築更新となると借入金等が増加し経営的に厳しくなることが予想されるが、建設当初の借入金も徐々に減少しているため、一定水準を保つよう改築更新計画を立てなければならない。また、施設利用率については建設当時の行政人口を基に決定していたが、昨今の人口減少や節水志向により低下している。すでに面整備を完了しているため、適正な維持管理を行い、機器等の長寿命化を計り、単年度集中させず長期的なスパンで改築更新するよう計画するとともに、未加入者への啓発活動や施設の統廃合についても検討を行う等、施設の有効利用を図っていきたい。</t>
    <rPh sb="1" eb="3">
      <t>シセツ</t>
    </rPh>
    <rPh sb="3" eb="6">
      <t>リヨウリツ</t>
    </rPh>
    <rPh sb="7" eb="10">
      <t>スイセンカ</t>
    </rPh>
    <rPh sb="10" eb="11">
      <t>リツ</t>
    </rPh>
    <rPh sb="12" eb="14">
      <t>ルイジ</t>
    </rPh>
    <rPh sb="14" eb="16">
      <t>ダンタイ</t>
    </rPh>
    <rPh sb="16" eb="18">
      <t>ヘイキン</t>
    </rPh>
    <rPh sb="19" eb="21">
      <t>ヒカク</t>
    </rPh>
    <rPh sb="23" eb="24">
      <t>タカ</t>
    </rPh>
    <rPh sb="25" eb="27">
      <t>スイジュン</t>
    </rPh>
    <rPh sb="32" eb="35">
      <t>シヨウリョウ</t>
    </rPh>
    <rPh sb="35" eb="37">
      <t>シュウニュウ</t>
    </rPh>
    <rPh sb="42" eb="44">
      <t>コンゴ</t>
    </rPh>
    <rPh sb="45" eb="47">
      <t>ジンコウ</t>
    </rPh>
    <rPh sb="47" eb="49">
      <t>ゲンショウ</t>
    </rPh>
    <rPh sb="50" eb="52">
      <t>ジュウミン</t>
    </rPh>
    <rPh sb="53" eb="55">
      <t>セッスイ</t>
    </rPh>
    <rPh sb="55" eb="57">
      <t>シコウ</t>
    </rPh>
    <rPh sb="58" eb="59">
      <t>トモナ</t>
    </rPh>
    <rPh sb="60" eb="62">
      <t>テイカ</t>
    </rPh>
    <rPh sb="69" eb="71">
      <t>ヨソウ</t>
    </rPh>
    <rPh sb="75" eb="77">
      <t>コンゴ</t>
    </rPh>
    <rPh sb="86" eb="88">
      <t>シセツ</t>
    </rPh>
    <rPh sb="89" eb="92">
      <t>ロウキュウカ</t>
    </rPh>
    <rPh sb="95" eb="97">
      <t>イジ</t>
    </rPh>
    <rPh sb="97" eb="100">
      <t>カンリヒ</t>
    </rPh>
    <rPh sb="101" eb="103">
      <t>ゾウカ</t>
    </rPh>
    <rPh sb="104" eb="106">
      <t>ヨソウ</t>
    </rPh>
    <rPh sb="109" eb="111">
      <t>シュウラク</t>
    </rPh>
    <rPh sb="111" eb="113">
      <t>ハイスイ</t>
    </rPh>
    <rPh sb="113" eb="115">
      <t>シセツ</t>
    </rPh>
    <rPh sb="116" eb="118">
      <t>カイチク</t>
    </rPh>
    <rPh sb="118" eb="120">
      <t>コウシン</t>
    </rPh>
    <rPh sb="121" eb="123">
      <t>ケントウ</t>
    </rPh>
    <rPh sb="133" eb="135">
      <t>カイチク</t>
    </rPh>
    <rPh sb="135" eb="137">
      <t>コウシン</t>
    </rPh>
    <rPh sb="141" eb="143">
      <t>カリイレ</t>
    </rPh>
    <rPh sb="143" eb="144">
      <t>キン</t>
    </rPh>
    <rPh sb="144" eb="145">
      <t>トウ</t>
    </rPh>
    <rPh sb="146" eb="148">
      <t>ゾウカ</t>
    </rPh>
    <rPh sb="149" eb="152">
      <t>ケイエイテキ</t>
    </rPh>
    <rPh sb="153" eb="154">
      <t>キビ</t>
    </rPh>
    <rPh sb="161" eb="163">
      <t>ヨソウ</t>
    </rPh>
    <rPh sb="168" eb="170">
      <t>ケンセツ</t>
    </rPh>
    <rPh sb="170" eb="172">
      <t>トウショ</t>
    </rPh>
    <rPh sb="173" eb="175">
      <t>カリイレ</t>
    </rPh>
    <rPh sb="175" eb="176">
      <t>キン</t>
    </rPh>
    <rPh sb="177" eb="179">
      <t>ジョジョ</t>
    </rPh>
    <rPh sb="180" eb="182">
      <t>ゲンショウ</t>
    </rPh>
    <rPh sb="189" eb="191">
      <t>イッテイ</t>
    </rPh>
    <rPh sb="191" eb="193">
      <t>スイジュン</t>
    </rPh>
    <rPh sb="194" eb="195">
      <t>タモ</t>
    </rPh>
    <rPh sb="198" eb="200">
      <t>カイチク</t>
    </rPh>
    <rPh sb="200" eb="202">
      <t>コウシン</t>
    </rPh>
    <rPh sb="202" eb="204">
      <t>ケイカク</t>
    </rPh>
    <rPh sb="205" eb="206">
      <t>タ</t>
    </rPh>
    <rPh sb="274" eb="275">
      <t>メン</t>
    </rPh>
    <rPh sb="275" eb="277">
      <t>セイビ</t>
    </rPh>
    <rPh sb="278" eb="280">
      <t>カンリョウ</t>
    </rPh>
    <rPh sb="287" eb="289">
      <t>テキセイ</t>
    </rPh>
    <rPh sb="290" eb="292">
      <t>イジ</t>
    </rPh>
    <rPh sb="292" eb="294">
      <t>カンリ</t>
    </rPh>
    <rPh sb="295" eb="296">
      <t>オコナ</t>
    </rPh>
    <rPh sb="298" eb="300">
      <t>キキ</t>
    </rPh>
    <rPh sb="300" eb="301">
      <t>トウ</t>
    </rPh>
    <rPh sb="302" eb="303">
      <t>チョウ</t>
    </rPh>
    <rPh sb="303" eb="306">
      <t>ジュミョウカ</t>
    </rPh>
    <rPh sb="307" eb="308">
      <t>ハカ</t>
    </rPh>
    <rPh sb="310" eb="313">
      <t>タンネンド</t>
    </rPh>
    <rPh sb="313" eb="315">
      <t>シュウチュウ</t>
    </rPh>
    <rPh sb="318" eb="321">
      <t>チョウキテキ</t>
    </rPh>
    <rPh sb="326" eb="328">
      <t>カイチク</t>
    </rPh>
    <rPh sb="328" eb="330">
      <t>コウシン</t>
    </rPh>
    <rPh sb="334" eb="336">
      <t>ケイカク</t>
    </rPh>
    <rPh sb="343" eb="347">
      <t>ミカニュウシャ</t>
    </rPh>
    <rPh sb="349" eb="351">
      <t>ケイハツ</t>
    </rPh>
    <rPh sb="351" eb="353">
      <t>カツドウ</t>
    </rPh>
    <rPh sb="354" eb="356">
      <t>シセツ</t>
    </rPh>
    <rPh sb="357" eb="360">
      <t>トウハイゴウ</t>
    </rPh>
    <rPh sb="365" eb="367">
      <t>ケントウ</t>
    </rPh>
    <rPh sb="368" eb="369">
      <t>オコナ</t>
    </rPh>
    <rPh sb="370" eb="371">
      <t>ナド</t>
    </rPh>
    <rPh sb="372" eb="374">
      <t>シセツ</t>
    </rPh>
    <rPh sb="375" eb="377">
      <t>ユウコウ</t>
    </rPh>
    <rPh sb="377" eb="379">
      <t>リヨウ</t>
    </rPh>
    <rPh sb="380" eb="381">
      <t>ハカ</t>
    </rPh>
    <phoneticPr fontId="7"/>
  </si>
  <si>
    <t>　直近4年において単年度収支が100％を達成しており、経営状態は良好と考えられる。使用料収入は、平成25年度から平成26年度にかけて、約3％増加したが、これは平成26年4月1日からの消費税率改定に伴う使用料単価分と言える。接続率は95.4％であり、今後、大幅な増収は見込めない。緩やかではあるが人口減少傾向にあることに伴い有収水量も微減傾向であり、将来的な見通しとしては使用料収入も減少していくことが見込まれるため、今後の経営を悪化させないためには維持管理費についてより一層、節減に努める必要がある。
　汚水処理原価は類似団体平均と比較して低く、安価に汚水処理を行っていると言える。経費回収率は100％を下回っており、汚水処理費用を使用料収入で賄えていないため、さらなる汚水処理費用の縮減に努め、それでもなお使用料収入で賄えない場合は、施設の運転管理方法、点検頻度の見直しや使用料改定を含めた検討をしていかなければならない。</t>
    <rPh sb="1" eb="3">
      <t>チョッキン</t>
    </rPh>
    <rPh sb="4" eb="5">
      <t>ネン</t>
    </rPh>
    <rPh sb="9" eb="12">
      <t>タンネンド</t>
    </rPh>
    <rPh sb="12" eb="14">
      <t>シュウシ</t>
    </rPh>
    <rPh sb="20" eb="22">
      <t>タッセイ</t>
    </rPh>
    <rPh sb="27" eb="29">
      <t>ケイエイ</t>
    </rPh>
    <rPh sb="29" eb="31">
      <t>ジョウタイ</t>
    </rPh>
    <rPh sb="32" eb="34">
      <t>リョウコウ</t>
    </rPh>
    <rPh sb="35" eb="36">
      <t>カンガ</t>
    </rPh>
    <rPh sb="41" eb="44">
      <t>シヨウリョウ</t>
    </rPh>
    <rPh sb="44" eb="46">
      <t>シュウニュウ</t>
    </rPh>
    <rPh sb="48" eb="50">
      <t>ヘイセイ</t>
    </rPh>
    <rPh sb="52" eb="53">
      <t>ネン</t>
    </rPh>
    <rPh sb="53" eb="54">
      <t>ド</t>
    </rPh>
    <rPh sb="56" eb="58">
      <t>ヘイセイ</t>
    </rPh>
    <rPh sb="60" eb="61">
      <t>ネン</t>
    </rPh>
    <rPh sb="61" eb="62">
      <t>ド</t>
    </rPh>
    <rPh sb="67" eb="68">
      <t>ヤク</t>
    </rPh>
    <rPh sb="70" eb="72">
      <t>ゾウカ</t>
    </rPh>
    <rPh sb="79" eb="81">
      <t>ヘイセイ</t>
    </rPh>
    <rPh sb="83" eb="84">
      <t>ネン</t>
    </rPh>
    <rPh sb="85" eb="86">
      <t>ガツ</t>
    </rPh>
    <rPh sb="87" eb="88">
      <t>ニチ</t>
    </rPh>
    <rPh sb="91" eb="94">
      <t>ショウヒゼイ</t>
    </rPh>
    <rPh sb="94" eb="95">
      <t>リツ</t>
    </rPh>
    <rPh sb="95" eb="97">
      <t>カイテイ</t>
    </rPh>
    <rPh sb="98" eb="99">
      <t>トモナ</t>
    </rPh>
    <rPh sb="100" eb="103">
      <t>シヨウリョウ</t>
    </rPh>
    <rPh sb="103" eb="105">
      <t>タンカ</t>
    </rPh>
    <rPh sb="105" eb="106">
      <t>ブン</t>
    </rPh>
    <rPh sb="107" eb="108">
      <t>イ</t>
    </rPh>
    <rPh sb="111" eb="113">
      <t>セツゾク</t>
    </rPh>
    <rPh sb="113" eb="114">
      <t>リツ</t>
    </rPh>
    <rPh sb="124" eb="126">
      <t>コンゴ</t>
    </rPh>
    <rPh sb="127" eb="129">
      <t>オオハバ</t>
    </rPh>
    <rPh sb="130" eb="132">
      <t>ゾウシュウ</t>
    </rPh>
    <rPh sb="133" eb="135">
      <t>ミコ</t>
    </rPh>
    <rPh sb="139" eb="140">
      <t>ユル</t>
    </rPh>
    <rPh sb="147" eb="149">
      <t>ジンコウ</t>
    </rPh>
    <rPh sb="149" eb="151">
      <t>ゲンショウ</t>
    </rPh>
    <rPh sb="151" eb="153">
      <t>ケイコウ</t>
    </rPh>
    <rPh sb="159" eb="160">
      <t>トモナ</t>
    </rPh>
    <rPh sb="161" eb="163">
      <t>ユウシュウ</t>
    </rPh>
    <rPh sb="163" eb="165">
      <t>スイリョウ</t>
    </rPh>
    <rPh sb="166" eb="168">
      <t>ビゲン</t>
    </rPh>
    <rPh sb="168" eb="170">
      <t>ケイコウ</t>
    </rPh>
    <rPh sb="174" eb="177">
      <t>ショウライテキ</t>
    </rPh>
    <rPh sb="178" eb="180">
      <t>ミトオ</t>
    </rPh>
    <rPh sb="185" eb="188">
      <t>シヨウリョウ</t>
    </rPh>
    <rPh sb="188" eb="190">
      <t>シュウニュウ</t>
    </rPh>
    <rPh sb="191" eb="193">
      <t>ゲンショウ</t>
    </rPh>
    <rPh sb="200" eb="202">
      <t>ミコ</t>
    </rPh>
    <rPh sb="208" eb="210">
      <t>コンゴ</t>
    </rPh>
    <rPh sb="211" eb="213">
      <t>ケイエイ</t>
    </rPh>
    <rPh sb="214" eb="216">
      <t>アッカ</t>
    </rPh>
    <rPh sb="224" eb="226">
      <t>イジ</t>
    </rPh>
    <rPh sb="226" eb="229">
      <t>カンリヒ</t>
    </rPh>
    <rPh sb="235" eb="237">
      <t>イッソウ</t>
    </rPh>
    <rPh sb="238" eb="240">
      <t>セツゲン</t>
    </rPh>
    <rPh sb="241" eb="242">
      <t>ツト</t>
    </rPh>
    <rPh sb="244" eb="246">
      <t>ヒツヨウ</t>
    </rPh>
    <rPh sb="252" eb="254">
      <t>オスイ</t>
    </rPh>
    <rPh sb="254" eb="256">
      <t>ショリ</t>
    </rPh>
    <rPh sb="256" eb="258">
      <t>ゲンカ</t>
    </rPh>
    <rPh sb="259" eb="261">
      <t>ルイジ</t>
    </rPh>
    <rPh sb="261" eb="263">
      <t>ダンタイ</t>
    </rPh>
    <rPh sb="263" eb="265">
      <t>ヘイキン</t>
    </rPh>
    <rPh sb="266" eb="268">
      <t>ヒカク</t>
    </rPh>
    <rPh sb="270" eb="271">
      <t>ヒク</t>
    </rPh>
    <rPh sb="273" eb="275">
      <t>アンカ</t>
    </rPh>
    <rPh sb="276" eb="278">
      <t>オスイ</t>
    </rPh>
    <rPh sb="278" eb="280">
      <t>ショリ</t>
    </rPh>
    <rPh sb="281" eb="282">
      <t>オコナ</t>
    </rPh>
    <rPh sb="287" eb="288">
      <t>イ</t>
    </rPh>
    <rPh sb="291" eb="293">
      <t>ケイヒ</t>
    </rPh>
    <rPh sb="293" eb="295">
      <t>カイシュウ</t>
    </rPh>
    <rPh sb="295" eb="296">
      <t>リツ</t>
    </rPh>
    <rPh sb="302" eb="304">
      <t>シタマワ</t>
    </rPh>
    <rPh sb="309" eb="311">
      <t>オスイ</t>
    </rPh>
    <rPh sb="311" eb="313">
      <t>ショリ</t>
    </rPh>
    <rPh sb="313" eb="315">
      <t>ヒヨウ</t>
    </rPh>
    <rPh sb="316" eb="319">
      <t>シヨウリョウ</t>
    </rPh>
    <rPh sb="319" eb="321">
      <t>シュウニュウ</t>
    </rPh>
    <rPh sb="322" eb="323">
      <t>マカナ</t>
    </rPh>
    <rPh sb="335" eb="337">
      <t>オスイ</t>
    </rPh>
    <rPh sb="337" eb="339">
      <t>ショリ</t>
    </rPh>
    <rPh sb="339" eb="341">
      <t>ヒヨウ</t>
    </rPh>
    <rPh sb="342" eb="344">
      <t>シュクゲン</t>
    </rPh>
    <rPh sb="345" eb="346">
      <t>ツト</t>
    </rPh>
    <rPh sb="354" eb="357">
      <t>シヨウリョウ</t>
    </rPh>
    <rPh sb="357" eb="359">
      <t>シュウニュウ</t>
    </rPh>
    <rPh sb="360" eb="361">
      <t>マカナ</t>
    </rPh>
    <rPh sb="364" eb="366">
      <t>バアイ</t>
    </rPh>
    <rPh sb="368" eb="370">
      <t>シセツ</t>
    </rPh>
    <rPh sb="371" eb="373">
      <t>ウンテン</t>
    </rPh>
    <rPh sb="373" eb="375">
      <t>カンリ</t>
    </rPh>
    <rPh sb="375" eb="377">
      <t>ホウホウ</t>
    </rPh>
    <rPh sb="378" eb="380">
      <t>テンケン</t>
    </rPh>
    <rPh sb="380" eb="382">
      <t>ヒンド</t>
    </rPh>
    <rPh sb="383" eb="385">
      <t>ミナオ</t>
    </rPh>
    <rPh sb="387" eb="390">
      <t>シヨウリョウ</t>
    </rPh>
    <rPh sb="390" eb="392">
      <t>カイテイ</t>
    </rPh>
    <rPh sb="393" eb="394">
      <t>フク</t>
    </rPh>
    <rPh sb="396" eb="398">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</si>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</sst>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53-45AF-8769-6339D4FFF31F}"/>
            </c:ext>
          </c:extLst>
        </c:ser>
        <c:dLbls>
          <c:showLegendKey val="0"/>
          <c:showVal val="0"/>
          <c:showCatName val="0"/>
          <c:showSerName val="0"/>
          <c:showPercent val="0"/>
          <c:showBubbleSize val="0"/>
        </c:dLbls>
        <c:gapWidth val="150"/>
        <c:axId val="100157696"/>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E853-45AF-8769-6339D4FFF31F}"/>
            </c:ext>
          </c:extLst>
        </c:ser>
        <c:dLbls>
          <c:showLegendKey val="0"/>
          <c:showVal val="0"/>
          <c:showCatName val="0"/>
          <c:showSerName val="0"/>
          <c:showPercent val="0"/>
          <c:showBubbleSize val="0"/>
        </c:dLbls>
        <c:marker val="1"/>
        <c:smooth val="0"/>
        <c:axId val="100157696"/>
        <c:axId val="100225408"/>
      </c:lineChart>
      <c:dateAx>
        <c:axId val="100157696"/>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97.87</c:v>
                </c:pt>
                <c:pt idx="1">
                  <c:v>100</c:v>
                </c:pt>
                <c:pt idx="2">
                  <c:v>100</c:v>
                </c:pt>
                <c:pt idx="3">
                  <c:v>100</c:v>
                </c:pt>
                <c:pt idx="4">
                  <c:v>100</c:v>
                </c:pt>
              </c:numCache>
            </c:numRef>
          </c:val>
          <c:extLst>
            <c:ext xmlns:c16="http://schemas.microsoft.com/office/drawing/2014/chart" uri="{C3380CC4-5D6E-409C-BE32-E72D297353CC}">
              <c16:uniqueId val="{00000000-5E09-4950-AE1B-03683F94909F}"/>
            </c:ext>
          </c:extLst>
        </c:ser>
        <c:dLbls>
          <c:showLegendKey val="0"/>
          <c:showVal val="0"/>
          <c:showCatName val="0"/>
          <c:showSerName val="0"/>
          <c:showPercent val="0"/>
          <c:showBubbleSize val="0"/>
        </c:dLbls>
        <c:gapWidth val="150"/>
        <c:axId val="100243328"/>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9-4950-AE1B-03683F94909F}"/>
            </c:ext>
          </c:extLst>
        </c:ser>
        <c:dLbls>
          <c:showLegendKey val="0"/>
          <c:showVal val="0"/>
          <c:showCatName val="0"/>
          <c:showSerName val="0"/>
          <c:showPercent val="0"/>
          <c:showBubbleSize val="0"/>
        </c:dLbls>
        <c:marker val="1"/>
        <c:smooth val="0"/>
        <c:axId val="100243328"/>
        <c:axId val="100253696"/>
      </c:lineChart>
      <c:dateAx>
        <c:axId val="100243328"/>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8-466E-8FCA-AE29785D5B31}"/>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8-466E-8FCA-AE29785D5B31}"/>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C-4D37-947C-952DD4CB98AA}"/>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C-4D37-947C-952DD4CB98AA}"/>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0-412A-8D65-192723975AD3}"/>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0-412A-8D65-192723975AD3}"/>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3-444F-A895-1176B18CAD73}"/>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3-444F-A895-1176B18CAD73}"/>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5-4C45-A47E-8C42B8750E8E}"/>
            </c:ext>
          </c:extLst>
        </c:ser>
        <c:dLbls>
          <c:showLegendKey val="0"/>
          <c:showVal val="0"/>
          <c:showCatName val="0"/>
          <c:showSerName val="0"/>
          <c:showPercent val="0"/>
          <c:showBubbleSize val="0"/>
        </c:dLbls>
        <c:gapWidth val="150"/>
        <c:axId val="118845824"/>
        <c:axId val="1188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2725-4C45-A47E-8C42B8750E8E}"/>
            </c:ext>
          </c:extLst>
        </c:ser>
        <c:dLbls>
          <c:showLegendKey val="0"/>
          <c:showVal val="0"/>
          <c:showCatName val="0"/>
          <c:showSerName val="0"/>
          <c:showPercent val="0"/>
          <c:showBubbleSize val="0"/>
        </c:dLbls>
        <c:marker val="1"/>
        <c:smooth val="0"/>
        <c:axId val="118845824"/>
        <c:axId val="118847744"/>
      </c:lineChart>
      <c:dateAx>
        <c:axId val="118845824"/>
        <c:scaling>
          <c:orientation val="minMax"/>
        </c:scaling>
        <c:delete val="1"/>
        <c:axPos val="b"/>
        <c:numFmt formatCode="ge" sourceLinked="1"/>
        <c:majorTickMark val="none"/>
        <c:minorTickMark val="none"/>
        <c:tickLblPos val="none"/>
        <c:crossAx val="118847744"/>
        <c:crosses val="autoZero"/>
        <c:auto val="1"/>
        <c:lblOffset val="100"/>
        <c:baseTimeUnit val="years"/>
      </c:dateAx>
      <c:valAx>
        <c:axId val="1188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89.84</c:v>
                </c:pt>
                <c:pt idx="1">
                  <c:v>64.290000000000006</c:v>
                </c:pt>
                <c:pt idx="2">
                  <c:v>78.55</c:v>
                </c:pt>
                <c:pt idx="3">
                  <c:v>83.3</c:v>
                </c:pt>
                <c:pt idx="4">
                  <c:v>79.12</c:v>
                </c:pt>
              </c:numCache>
            </c:numRef>
          </c:val>
          <c:extLst>
            <c:ext xmlns:c16="http://schemas.microsoft.com/office/drawing/2014/chart" uri="{C3380CC4-5D6E-409C-BE32-E72D297353CC}">
              <c16:uniqueId val="{00000000-1620-4687-BAE5-5A1414315FA2}"/>
            </c:ext>
          </c:extLst>
        </c:ser>
        <c:dLbls>
          <c:showLegendKey val="0"/>
          <c:showVal val="0"/>
          <c:showCatName val="0"/>
          <c:showSerName val="0"/>
          <c:showPercent val="0"/>
          <c:showBubbleSize val="0"/>
        </c:dLbls>
        <c:gapWidth val="150"/>
        <c:axId val="118894592"/>
        <c:axId val="118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1620-4687-BAE5-5A1414315FA2}"/>
            </c:ext>
          </c:extLst>
        </c:ser>
        <c:dLbls>
          <c:showLegendKey val="0"/>
          <c:showVal val="0"/>
          <c:showCatName val="0"/>
          <c:showSerName val="0"/>
          <c:showPercent val="0"/>
          <c:showBubbleSize val="0"/>
        </c:dLbls>
        <c:marker val="1"/>
        <c:smooth val="0"/>
        <c:axId val="118894592"/>
        <c:axId val="118896512"/>
      </c:lineChart>
      <c:dateAx>
        <c:axId val="118894592"/>
        <c:scaling>
          <c:orientation val="minMax"/>
        </c:scaling>
        <c:delete val="1"/>
        <c:axPos val="b"/>
        <c:numFmt formatCode="ge" sourceLinked="1"/>
        <c:majorTickMark val="none"/>
        <c:minorTickMark val="none"/>
        <c:tickLblPos val="none"/>
        <c:crossAx val="118896512"/>
        <c:crosses val="autoZero"/>
        <c:auto val="1"/>
        <c:lblOffset val="100"/>
        <c:baseTimeUnit val="years"/>
      </c:dateAx>
      <c:valAx>
        <c:axId val="1188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204.06</c:v>
                </c:pt>
                <c:pt idx="1">
                  <c:v>283.74</c:v>
                </c:pt>
                <c:pt idx="2">
                  <c:v>239.42</c:v>
                </c:pt>
                <c:pt idx="3">
                  <c:v>226.54</c:v>
                </c:pt>
                <c:pt idx="4">
                  <c:v>241.52</c:v>
                </c:pt>
              </c:numCache>
            </c:numRef>
          </c:val>
          <c:extLst>
            <c:ext xmlns:c16="http://schemas.microsoft.com/office/drawing/2014/chart" uri="{C3380CC4-5D6E-409C-BE32-E72D297353CC}">
              <c16:uniqueId val="{00000000-94D7-48BF-A383-D432E10E7920}"/>
            </c:ext>
          </c:extLst>
        </c:ser>
        <c:dLbls>
          <c:showLegendKey val="0"/>
          <c:showVal val="0"/>
          <c:showCatName val="0"/>
          <c:showSerName val="0"/>
          <c:showPercent val="0"/>
          <c:showBubbleSize val="0"/>
        </c:dLbls>
        <c:gapWidth val="150"/>
        <c:axId val="118927360"/>
        <c:axId val="1189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94D7-48BF-A383-D432E10E7920}"/>
            </c:ext>
          </c:extLst>
        </c:ser>
        <c:dLbls>
          <c:showLegendKey val="0"/>
          <c:showVal val="0"/>
          <c:showCatName val="0"/>
          <c:showSerName val="0"/>
          <c:showPercent val="0"/>
          <c:showBubbleSize val="0"/>
        </c:dLbls>
        <c:marker val="1"/>
        <c:smooth val="0"/>
        <c:axId val="118927360"/>
        <c:axId val="118929280"/>
      </c:lineChart>
      <c:dateAx>
        <c:axId val="118927360"/>
        <c:scaling>
          <c:orientation val="minMax"/>
        </c:scaling>
        <c:delete val="1"/>
        <c:axPos val="b"/>
        <c:numFmt formatCode="ge" sourceLinked="1"/>
        <c:majorTickMark val="none"/>
        <c:minorTickMark val="none"/>
        <c:tickLblPos val="none"/>
        <c:crossAx val="118929280"/>
        <c:crosses val="autoZero"/>
        <c:auto val="1"/>
        <c:lblOffset val="100"/>
        <c:baseTimeUnit val="years"/>
      </c:dateAx>
      <c:valAx>
        <c:axId val="118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66.180000000000007</c:v>
                </c:pt>
                <c:pt idx="1">
                  <c:v>62.08</c:v>
                </c:pt>
                <c:pt idx="2">
                  <c:v>60.87</c:v>
                </c:pt>
                <c:pt idx="3">
                  <c:v>60.39</c:v>
                </c:pt>
                <c:pt idx="4">
                  <c:v>67.150000000000006</c:v>
                </c:pt>
              </c:numCache>
            </c:numRef>
          </c:val>
          <c:extLst>
            <c:ext xmlns:c16="http://schemas.microsoft.com/office/drawing/2014/chart" uri="{C3380CC4-5D6E-409C-BE32-E72D297353CC}">
              <c16:uniqueId val="{00000000-2AC7-4867-B0AE-8F9AAB5F54EF}"/>
            </c:ext>
          </c:extLst>
        </c:ser>
        <c:dLbls>
          <c:showLegendKey val="0"/>
          <c:showVal val="0"/>
          <c:showCatName val="0"/>
          <c:showSerName val="0"/>
          <c:showPercent val="0"/>
          <c:showBubbleSize val="0"/>
        </c:dLbls>
        <c:gapWidth val="150"/>
        <c:axId val="119090560"/>
        <c:axId val="1190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2AC7-4867-B0AE-8F9AAB5F54EF}"/>
            </c:ext>
          </c:extLst>
        </c:ser>
        <c:dLbls>
          <c:showLegendKey val="0"/>
          <c:showVal val="0"/>
          <c:showCatName val="0"/>
          <c:showSerName val="0"/>
          <c:showPercent val="0"/>
          <c:showBubbleSize val="0"/>
        </c:dLbls>
        <c:marker val="1"/>
        <c:smooth val="0"/>
        <c:axId val="119090560"/>
        <c:axId val="119092736"/>
      </c:lineChart>
      <c:dateAx>
        <c:axId val="119090560"/>
        <c:scaling>
          <c:orientation val="minMax"/>
        </c:scaling>
        <c:delete val="1"/>
        <c:axPos val="b"/>
        <c:numFmt formatCode="ge" sourceLinked="1"/>
        <c:majorTickMark val="none"/>
        <c:minorTickMark val="none"/>
        <c:tickLblPos val="none"/>
        <c:crossAx val="119092736"/>
        <c:crosses val="autoZero"/>
        <c:auto val="1"/>
        <c:lblOffset val="100"/>
        <c:baseTimeUnit val="years"/>
      </c:dateAx>
      <c:valAx>
        <c:axId val="1190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95.67</c:v>
                </c:pt>
                <c:pt idx="1">
                  <c:v>95.61</c:v>
                </c:pt>
                <c:pt idx="2">
                  <c:v>95.33</c:v>
                </c:pt>
                <c:pt idx="3">
                  <c:v>95.33</c:v>
                </c:pt>
                <c:pt idx="4">
                  <c:v>95.42</c:v>
                </c:pt>
              </c:numCache>
            </c:numRef>
          </c:val>
          <c:extLst>
            <c:ext xmlns:c16="http://schemas.microsoft.com/office/drawing/2014/chart" uri="{C3380CC4-5D6E-409C-BE32-E72D297353CC}">
              <c16:uniqueId val="{00000000-B910-4161-95DB-CAE6E4C9FB24}"/>
            </c:ext>
          </c:extLst>
        </c:ser>
        <c:dLbls>
          <c:showLegendKey val="0"/>
          <c:showVal val="0"/>
          <c:showCatName val="0"/>
          <c:showSerName val="0"/>
          <c:showPercent val="0"/>
          <c:showBubbleSize val="0"/>
        </c:dLbls>
        <c:gapWidth val="150"/>
        <c:axId val="119127040"/>
        <c:axId val="119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B910-4161-95DB-CAE6E4C9FB24}"/>
            </c:ext>
          </c:extLst>
        </c:ser>
        <c:dLbls>
          <c:showLegendKey val="0"/>
          <c:showVal val="0"/>
          <c:showCatName val="0"/>
          <c:showSerName val="0"/>
          <c:showPercent val="0"/>
          <c:showBubbleSize val="0"/>
        </c:dLbls>
        <c:marker val="1"/>
        <c:smooth val="0"/>
        <c:axId val="119127040"/>
        <c:axId val="119133312"/>
      </c:lineChart>
      <c:dateAx>
        <c:axId val="119127040"/>
        <c:scaling>
          <c:orientation val="minMax"/>
        </c:scaling>
        <c:delete val="1"/>
        <c:axPos val="b"/>
        <c:numFmt formatCode="ge" sourceLinked="1"/>
        <c:majorTickMark val="none"/>
        <c:minorTickMark val="none"/>
        <c:tickLblPos val="none"/>
        <c:crossAx val="119133312"/>
        <c:crosses val="autoZero"/>
        <c:auto val="1"/>
        <c:lblOffset val="100"/>
        <c:baseTimeUnit val="years"/>
      </c:dateAx>
      <c:valAx>
        <c:axId val="119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新潟県　田上町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12146</v>
      </c>
      <c r="AM8" s="50"/>
      <c r="AN8" s="50"/>
      <c r="AO8" s="50"/>
      <c r="AP8" s="50"/>
      <c r="AQ8" s="50"/>
      <c r="AR8" s="50"/>
      <c r="AS8" s="50"/>
      <c r="AT8" s="45">
        <f>データ!T6</f>
        <v>31.71</v>
      </c>
      <c r="AU8" s="45"/>
      <c r="AV8" s="45"/>
      <c r="AW8" s="45"/>
      <c r="AX8" s="45"/>
      <c r="AY8" s="45"/>
      <c r="AZ8" s="45"/>
      <c r="BA8" s="45"/>
      <c r="BB8" s="45">
        <f>データ!U6</f>
        <v>383.03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8.51</v>
      </c>
      <c r="Q10" s="45"/>
      <c r="R10" s="45"/>
      <c r="S10" s="45"/>
      <c r="T10" s="45"/>
      <c r="U10" s="45"/>
      <c r="V10" s="45"/>
      <c r="W10" s="45">
        <f>データ!Q6</f>
        <v>93.93</v>
      </c>
      <c r="X10" s="45"/>
      <c r="Y10" s="45"/>
      <c r="Z10" s="45"/>
      <c r="AA10" s="45"/>
      <c r="AB10" s="45"/>
      <c r="AC10" s="45"/>
      <c r="AD10" s="50">
        <f>データ!R6</f>
        <v>3564</v>
      </c>
      <c r="AE10" s="50"/>
      <c r="AF10" s="50"/>
      <c r="AG10" s="50"/>
      <c r="AH10" s="50"/>
      <c r="AI10" s="50"/>
      <c r="AJ10" s="50"/>
      <c r="AK10" s="2"/>
      <c r="AL10" s="50">
        <f>データ!V6</f>
        <v>1027</v>
      </c>
      <c r="AM10" s="50"/>
      <c r="AN10" s="50"/>
      <c r="AO10" s="50"/>
      <c r="AP10" s="50"/>
      <c r="AQ10" s="50"/>
      <c r="AR10" s="50"/>
      <c r="AS10" s="50"/>
      <c r="AT10" s="45">
        <f>データ!W6</f>
        <v>0.92</v>
      </c>
      <c r="AU10" s="45"/>
      <c r="AV10" s="45"/>
      <c r="AW10" s="45"/>
      <c r="AX10" s="45"/>
      <c r="AY10" s="45"/>
      <c r="AZ10" s="45"/>
      <c r="BA10" s="45"/>
      <c r="BB10" s="45">
        <f>データ!X6</f>
        <v>1116.3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153613</v>
      </c>
      <c r="D6" s="33">
        <f t="shared" si="3"/>
        <v>47</v>
      </c>
      <c r="E6" s="33">
        <f t="shared" si="3"/>
        <v>17</v>
      </c>
      <c r="F6" s="33">
        <f t="shared" si="3"/>
        <v>5</v>
      </c>
      <c r="G6" s="33">
        <f t="shared" si="3"/>
        <v>0</v>
      </c>
      <c r="H6" s="33" t="str">
        <f t="shared" si="3"/>
        <v>新潟県　田上町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8.51</v>
      </c>
      <c r="Q6" s="34">
        <f t="shared" si="3"/>
        <v>93.93</v>
      </c>
      <c r="R6" s="34">
        <f t="shared" si="3"/>
        <v>3564</v>
      </c>
      <c r="S6" s="34">
        <f t="shared" si="3"/>
        <v>12146</v>
      </c>
      <c r="T6" s="34">
        <f t="shared" si="3"/>
        <v>31.71</v>
      </c>
      <c r="U6" s="34">
        <f t="shared" si="3"/>
        <v>383.03</v>
      </c>
      <c r="V6" s="34">
        <f t="shared" si="3"/>
        <v>1027</v>
      </c>
      <c r="W6" s="34">
        <f t="shared" si="3"/>
        <v>0.92</v>
      </c>
      <c r="X6" s="34">
        <f t="shared" si="3"/>
        <v>1116.3</v>
      </c>
      <c r="Y6" s="35">
        <f>IF(Y7="",NA(),Y7)</f>
        <v>97.87</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89.84</v>
      </c>
      <c r="BR6" s="35">
        <f t="shared" ref="BR6:BZ6" si="8">IF(BR7="",NA(),BR7)</f>
        <v>64.290000000000006</v>
      </c>
      <c r="BS6" s="35">
        <f t="shared" si="8"/>
        <v>78.55</v>
      </c>
      <c r="BT6" s="35">
        <f t="shared" si="8"/>
        <v>83.3</v>
      </c>
      <c r="BU6" s="35">
        <f t="shared" si="8"/>
        <v>79.12</v>
      </c>
      <c r="BV6" s="35">
        <f t="shared" si="8"/>
        <v>51.03</v>
      </c>
      <c r="BW6" s="35">
        <f t="shared" si="8"/>
        <v>50.9</v>
      </c>
      <c r="BX6" s="35">
        <f t="shared" si="8"/>
        <v>50.82</v>
      </c>
      <c r="BY6" s="35">
        <f t="shared" si="8"/>
        <v>52.19</v>
      </c>
      <c r="BZ6" s="35">
        <f t="shared" si="8"/>
        <v>55.32</v>
      </c>
      <c r="CA6" s="34" t="str">
        <f>IF(CA7="","",IF(CA7="-","【-】","【"&amp;SUBSTITUTE(TEXT(CA7,"#,##0.00"),"-","△")&amp;"】"))</f>
        <v>【55.73】</v>
      </c>
      <c r="CB6" s="35">
        <f>IF(CB7="",NA(),CB7)</f>
        <v>204.06</v>
      </c>
      <c r="CC6" s="35">
        <f t="shared" ref="CC6:CK6" si="9">IF(CC7="",NA(),CC7)</f>
        <v>283.74</v>
      </c>
      <c r="CD6" s="35">
        <f t="shared" si="9"/>
        <v>239.42</v>
      </c>
      <c r="CE6" s="35">
        <f t="shared" si="9"/>
        <v>226.54</v>
      </c>
      <c r="CF6" s="35">
        <f t="shared" si="9"/>
        <v>241.52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66.180000000000007</v>
      </c>
      <c r="CN6" s="35">
        <f t="shared" ref="CN6:CV6" si="10">IF(CN7="",NA(),CN7)</f>
        <v>62.08</v>
      </c>
      <c r="CO6" s="35">
        <f t="shared" si="10"/>
        <v>60.87</v>
      </c>
      <c r="CP6" s="35">
        <f t="shared" si="10"/>
        <v>60.39</v>
      </c>
      <c r="CQ6" s="35">
        <f t="shared" si="10"/>
        <v>67.150000000000006</v>
      </c>
      <c r="CR6" s="35">
        <f t="shared" si="10"/>
        <v>54.74</v>
      </c>
      <c r="CS6" s="35">
        <f t="shared" si="10"/>
        <v>53.78</v>
      </c>
      <c r="CT6" s="35">
        <f t="shared" si="10"/>
        <v>53.24</v>
      </c>
      <c r="CU6" s="35">
        <f t="shared" si="10"/>
        <v>52.31</v>
      </c>
      <c r="CV6" s="35">
        <f t="shared" si="10"/>
        <v>60.65</v>
      </c>
      <c r="CW6" s="34" t="str">
        <f>IF(CW7="","",IF(CW7="-","【-】","【"&amp;SUBSTITUTE(TEXT(CW7,"#,##0.00"),"-","△")&amp;"】"))</f>
        <v>【59.15】</v>
      </c>
      <c r="CX6" s="35">
        <f>IF(CX7="",NA(),CX7)</f>
        <v>95.67</v>
      </c>
      <c r="CY6" s="35">
        <f t="shared" ref="CY6:DG6" si="11">IF(CY7="",NA(),CY7)</f>
        <v>95.61</v>
      </c>
      <c r="CZ6" s="35">
        <f t="shared" si="11"/>
        <v>95.33</v>
      </c>
      <c r="DA6" s="35">
        <f t="shared" si="11"/>
        <v>95.33</v>
      </c>
      <c r="DB6" s="35">
        <f t="shared" si="11"/>
        <v>95.42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153613</v>
      </c>
      <c r="D7" s="37">
        <v>47</v>
      </c>
      <c r="E7" s="37">
        <v>17</v>
      </c>
      <c r="F7" s="37">
        <v>5</v>
      </c>
      <c r="G7" s="37">
        <v>0</v>
      </c>
      <c r="H7" s="37" t="s">
        <v>110</v>
      </c>
      <c r="I7" s="37" t="s">
        <v>111</v>
      </c>
      <c r="J7" s="37" t="s">
        <v>112</v>
      </c>
      <c r="K7" s="37" t="s">
        <v>113</v>
      </c>
      <c r="L7" s="37" t="s">
        <v>114</v>
      </c>
      <c r="M7" s="37"/>
      <c r="N7" s="38" t="s">
        <v>115</v>
      </c>
      <c r="O7" s="38" t="s">
        <v>116</v>
      </c>
      <c r="P7" s="38">
        <v>8.51</v>
      </c>
      <c r="Q7" s="38">
        <v>93.93</v>
      </c>
      <c r="R7" s="38">
        <v>3564</v>
      </c>
      <c r="S7" s="38">
        <v>12146</v>
      </c>
      <c r="T7" s="38">
        <v>31.71</v>
      </c>
      <c r="U7" s="38">
        <v>383.03</v>
      </c>
      <c r="V7" s="38">
        <v>1027</v>
      </c>
      <c r="W7" s="38">
        <v>0.92</v>
      </c>
      <c r="X7" s="38">
        <v>1116.3</v>
      </c>
      <c r="Y7" s="38">
        <v>97.87</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89.84</v>
      </c>
      <c r="BR7" s="38">
        <v>64.290000000000006</v>
      </c>
      <c r="BS7" s="38">
        <v>78.55</v>
      </c>
      <c r="BT7" s="38">
        <v>83.3</v>
      </c>
      <c r="BU7" s="38">
        <v>79.12</v>
      </c>
      <c r="BV7" s="38">
        <v>51.03</v>
      </c>
      <c r="BW7" s="38">
        <v>50.9</v>
      </c>
      <c r="BX7" s="38">
        <v>50.82</v>
      </c>
      <c r="BY7" s="38">
        <v>52.19</v>
      </c>
      <c r="BZ7" s="38">
        <v>55.32</v>
      </c>
      <c r="CA7" s="38">
        <v>55.73</v>
      </c>
      <c r="CB7" s="38">
        <v>204.06</v>
      </c>
      <c r="CC7" s="38">
        <v>283.74</v>
      </c>
      <c r="CD7" s="38">
        <v>239.42</v>
      </c>
      <c r="CE7" s="38">
        <v>226.54</v>
      </c>
      <c r="CF7" s="38">
        <v>241.52</v>
      </c>
      <c r="CG7" s="38">
        <v>289.60000000000002</v>
      </c>
      <c r="CH7" s="38">
        <v>293.27</v>
      </c>
      <c r="CI7" s="38">
        <v>300.52</v>
      </c>
      <c r="CJ7" s="38">
        <v>296.14</v>
      </c>
      <c r="CK7" s="38">
        <v>283.17</v>
      </c>
      <c r="CL7" s="38">
        <v>276.77999999999997</v>
      </c>
      <c r="CM7" s="38">
        <v>66.180000000000007</v>
      </c>
      <c r="CN7" s="38">
        <v>62.08</v>
      </c>
      <c r="CO7" s="38">
        <v>60.87</v>
      </c>
      <c r="CP7" s="38">
        <v>60.39</v>
      </c>
      <c r="CQ7" s="38">
        <v>67.150000000000006</v>
      </c>
      <c r="CR7" s="38">
        <v>54.74</v>
      </c>
      <c r="CS7" s="38">
        <v>53.78</v>
      </c>
      <c r="CT7" s="38">
        <v>53.24</v>
      </c>
      <c r="CU7" s="38">
        <v>52.31</v>
      </c>
      <c r="CV7" s="38">
        <v>60.65</v>
      </c>
      <c r="CW7" s="38">
        <v>59.15</v>
      </c>
      <c r="CX7" s="38">
        <v>95.67</v>
      </c>
      <c r="CY7" s="38">
        <v>95.61</v>
      </c>
      <c r="CZ7" s="38">
        <v>95.33</v>
      </c>
      <c r="DA7" s="38">
        <v>95.33</v>
      </c>
      <c r="DB7" s="38">
        <v>95.42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TAGAM249</cp:lastModifiedBy>
  <dcterms:created xsi:type="dcterms:W3CDTF">2017-12-25T02:27:58Z</dcterms:created>
  <dcterms:modified xsi:type="dcterms:W3CDTF">2018-02-20T01:05:37Z</dcterms:modified>
  <cp:category/>
</cp:coreProperties>
</file>