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4S1r7ehDDMjK0B25N55jBpRYclSNnkyIgHKRDKgrCU4HpJH52IoE3HcBLzX++lPp03Wt2ZDjs00Ojp1OUHm+/Q==" workbookSaltValue="EIunwvndN6KfDyxliZtgEg=="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<sst xmlns="http://schemas.openxmlformats.org/spreadsheetml/2006/main" count="228" uniqueCount="112">
  <si>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</si>
  <si>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</si>
  <si>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</si>
  <si>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</si>
  <si>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</si>
  <si>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</si>
  <si>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</si>
  <si>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</si>
  <si>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</si>
  <si>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</si>
  <si>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</si>
  <si>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</si>
  <si>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</si>
  <si>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</si>
  <si>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</si>
  <si>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</si>
  <si>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</si>
  <si>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</si>
  <si>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</si>
  <si>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</si>
  <si>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</si>
  <si>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</si>
  <si>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</si>
  <si>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</si>
  <si>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</si>
  <si>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</si>
  <si>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</si>
  <si>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</si>
  <si>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</si>
  <si>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</si>
  <si>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</si>
  <si>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</si>
  <si>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</si>
  <si>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</si>
  <si>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</si>
  <si>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</si>
  <si>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</si>
  <si>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</si>
  <si>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</si>
  <si>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</si>
  <si>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</si>
  <si>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</si>
  <si>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</si>
  <si>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</si>
  <si>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</si>
  <si>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</si>
  <si>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</si>
  <si>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</si>
  <si>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</si>
  <si>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</si>
  <si>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</si>
  <si>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</si>
  <si>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</si>
  <si>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</si>
  <si>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</si>
  <si>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</si>
  <si>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</si>
  <si>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</si>
  <si>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</si>
  <si>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</si>
  <si>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</si>
  <si>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</si>
  <si>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</si>
  <si>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</si>
  <si>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</si>
  <si>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</si>
  <si>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</si>
  <si>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</si>
  <si>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</si>
  <si>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</si>
  <si>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</si>
  <si>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</si>
  <si>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</si>
  <si>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</si>
  <si>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</si>
  <si>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</si>
  <si>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</si>
  <si>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</si>
  <si>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</si>
  <si>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</si>
  <si>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</si>
  <si>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</si>
  <si>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</si>
  <si>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</si>
  <si>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</si>
  <si>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</si>
  <si>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</si>
  <si>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</si>
  <si>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</si>
  <si>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</si>
  <si>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</si>
  <si>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</si>
  <si>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田上町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</si>
  <si>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</si>
  <si>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</si>
  <si>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</si>
  <si>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</si>
  <si>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</si>
  <si>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</si>
  <si>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</si>
  <si>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</si>
  <si>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</si>
  <si>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</si>
  <si>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</si>
  <si>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</si>
  <si>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</si>
  <si>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</si>
  <si>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</si>
  <si>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</si>
  <si>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ここ数年、単年度の経常収支比率が平均値を下回り、95％前後を推移している。料金回収率も昨年同様滞納繰越額の回収率が下がったため、前年度を下回り経営の安定化が図られていない。　　　　　　今後とも料金回収率向上のために対策を講じるとともに経費削減、漏水対策をはじめ有収率向上に努め、早期の経営の安定化に努めていきたい。　　　浄水場建設以後、なるべく起債借入に頼らず事業運営に努めてきたが、少子高齢化に伴う人口減を鑑み世代間負担の公平性を保つためにも今後も必要に応じて起債借入を行うことも検討していく。</t>
    <rPh sb="3" eb="5">
      <t>スウネン</t>
    </rPh>
    <rPh sb="6" eb="9">
      <t>タンネンド</t>
    </rPh>
    <rPh sb="10" eb="12">
      <t>ケイジョウ</t>
    </rPh>
    <rPh sb="12" eb="14">
      <t>シュウシ</t>
    </rPh>
    <rPh sb="14" eb="16">
      <t>ヒリツ</t>
    </rPh>
    <rPh sb="17" eb="20">
      <t>ヘイキンチ</t>
    </rPh>
    <rPh sb="21" eb="23">
      <t>シタマワ</t>
    </rPh>
    <rPh sb="28" eb="30">
      <t>ゼンゴ</t>
    </rPh>
    <rPh sb="31" eb="33">
      <t>スイイ</t>
    </rPh>
    <rPh sb="38" eb="40">
      <t>リョウキン</t>
    </rPh>
    <rPh sb="40" eb="42">
      <t>カイシュウ</t>
    </rPh>
    <rPh sb="42" eb="43">
      <t>リツ</t>
    </rPh>
    <rPh sb="44" eb="46">
      <t>サクネン</t>
    </rPh>
    <rPh sb="46" eb="48">
      <t>ドウヨウ</t>
    </rPh>
    <rPh sb="48" eb="50">
      <t>タイノウ</t>
    </rPh>
    <rPh sb="50" eb="52">
      <t>クリコシ</t>
    </rPh>
    <rPh sb="52" eb="53">
      <t>ガク</t>
    </rPh>
    <rPh sb="54" eb="56">
      <t>カイシュウ</t>
    </rPh>
    <rPh sb="56" eb="57">
      <t>リツ</t>
    </rPh>
    <rPh sb="58" eb="59">
      <t>サ</t>
    </rPh>
    <rPh sb="65" eb="68">
      <t>ゼンネンド</t>
    </rPh>
    <rPh sb="69" eb="71">
      <t>シタマワ</t>
    </rPh>
    <rPh sb="72" eb="74">
      <t>ケイエイ</t>
    </rPh>
    <rPh sb="75" eb="78">
      <t>アンテイカ</t>
    </rPh>
    <rPh sb="79" eb="80">
      <t>ハカ</t>
    </rPh>
    <rPh sb="93" eb="95">
      <t>コンゴ</t>
    </rPh>
    <rPh sb="97" eb="99">
      <t>リョウキン</t>
    </rPh>
    <rPh sb="99" eb="101">
      <t>カイシュウ</t>
    </rPh>
    <rPh sb="101" eb="102">
      <t>リツ</t>
    </rPh>
    <rPh sb="102" eb="104">
      <t>コウジョウ</t>
    </rPh>
    <rPh sb="108" eb="110">
      <t>タイサク</t>
    </rPh>
    <rPh sb="111" eb="112">
      <t>コウ</t>
    </rPh>
    <rPh sb="118" eb="120">
      <t>ケイヒ</t>
    </rPh>
    <rPh sb="120" eb="122">
      <t>サクゲン</t>
    </rPh>
    <rPh sb="123" eb="125">
      <t>ロウスイ</t>
    </rPh>
    <rPh sb="125" eb="127">
      <t>タイサク</t>
    </rPh>
    <rPh sb="131" eb="134">
      <t>ユウシュウリツ</t>
    </rPh>
    <rPh sb="134" eb="136">
      <t>コウジョウ</t>
    </rPh>
    <rPh sb="137" eb="138">
      <t>ツト</t>
    </rPh>
    <rPh sb="140" eb="142">
      <t>ソウキ</t>
    </rPh>
    <rPh sb="143" eb="145">
      <t>ケイエイ</t>
    </rPh>
    <rPh sb="146" eb="149">
      <t>アンテイカ</t>
    </rPh>
    <rPh sb="150" eb="151">
      <t>ツト</t>
    </rPh>
    <rPh sb="161" eb="164">
      <t>ジョウスイジョウ</t>
    </rPh>
    <rPh sb="164" eb="166">
      <t>ケンセツ</t>
    </rPh>
    <rPh sb="199" eb="200">
      <t>トモナ</t>
    </rPh>
    <rPh sb="201" eb="204">
      <t>ジンコウゲン</t>
    </rPh>
    <rPh sb="205" eb="206">
      <t>カンガ</t>
    </rPh>
    <rPh sb="207" eb="210">
      <t>セダイカン</t>
    </rPh>
    <rPh sb="210" eb="212">
      <t>フタン</t>
    </rPh>
    <rPh sb="213" eb="216">
      <t>コウヘイセイ</t>
    </rPh>
    <rPh sb="217" eb="218">
      <t>タモ</t>
    </rPh>
    <rPh sb="223" eb="225">
      <t>コンゴ</t>
    </rPh>
    <rPh sb="226" eb="228">
      <t>ヒツヨウ</t>
    </rPh>
    <rPh sb="229" eb="230">
      <t>オウ</t>
    </rPh>
    <rPh sb="232" eb="234">
      <t>キサイ</t>
    </rPh>
    <rPh sb="234" eb="236">
      <t>カリイレ</t>
    </rPh>
    <rPh sb="237" eb="238">
      <t>オコナ</t>
    </rPh>
    <rPh sb="242" eb="244">
      <t>ケントウ</t>
    </rPh>
    <phoneticPr fontId="4"/>
  </si>
  <si>
    <t>　有形固定資産減価償却率は、未だ類似団体より低い数値ではあるが、この数年は右肩上がりとなってきている。　　　　　　　　　　　　　　　　　　管路経年化率、管路更新率ともに0％であるため、相対的には老朽化資産は少ないと考えます。早急にしなければならないことではないが、いずれ老朽化対策事業が必要になることを念頭に置き、計画的に進めていく必要があると考えます。</t>
    <rPh sb="1" eb="3">
      <t>ユウケイ</t>
    </rPh>
    <rPh sb="3" eb="5">
      <t>コテイ</t>
    </rPh>
    <rPh sb="5" eb="7">
      <t>シサン</t>
    </rPh>
    <rPh sb="7" eb="9">
      <t>ゲンカ</t>
    </rPh>
    <rPh sb="9" eb="11">
      <t>ショウキャク</t>
    </rPh>
    <rPh sb="11" eb="12">
      <t>リツ</t>
    </rPh>
    <rPh sb="14" eb="15">
      <t>イマ</t>
    </rPh>
    <rPh sb="16" eb="18">
      <t>ルイジ</t>
    </rPh>
    <rPh sb="18" eb="20">
      <t>ダンタイ</t>
    </rPh>
    <rPh sb="22" eb="23">
      <t>ヒク</t>
    </rPh>
    <rPh sb="24" eb="26">
      <t>スウチ</t>
    </rPh>
    <rPh sb="34" eb="36">
      <t>スウネン</t>
    </rPh>
    <rPh sb="37" eb="39">
      <t>ミギカタ</t>
    </rPh>
    <rPh sb="39" eb="40">
      <t>ア</t>
    </rPh>
    <rPh sb="69" eb="71">
      <t>カンロ</t>
    </rPh>
    <rPh sb="71" eb="74">
      <t>ケイネンカ</t>
    </rPh>
    <rPh sb="74" eb="75">
      <t>リツ</t>
    </rPh>
    <rPh sb="76" eb="78">
      <t>カンロ</t>
    </rPh>
    <rPh sb="78" eb="80">
      <t>コウシン</t>
    </rPh>
    <rPh sb="80" eb="81">
      <t>リツ</t>
    </rPh>
    <rPh sb="92" eb="95">
      <t>ソウタイテキ</t>
    </rPh>
    <rPh sb="97" eb="100">
      <t>ロウキュウカ</t>
    </rPh>
    <rPh sb="100" eb="102">
      <t>シサン</t>
    </rPh>
    <rPh sb="103" eb="104">
      <t>スク</t>
    </rPh>
    <rPh sb="107" eb="108">
      <t>カンガ</t>
    </rPh>
    <rPh sb="112" eb="114">
      <t>ソウキュウ</t>
    </rPh>
    <rPh sb="135" eb="138">
      <t>ロウキュウカ</t>
    </rPh>
    <rPh sb="138" eb="140">
      <t>タイサク</t>
    </rPh>
    <rPh sb="140" eb="142">
      <t>ジギョウ</t>
    </rPh>
    <rPh sb="143" eb="145">
      <t>ヒツヨウ</t>
    </rPh>
    <rPh sb="151" eb="153">
      <t>ネントウ</t>
    </rPh>
    <rPh sb="154" eb="155">
      <t>オ</t>
    </rPh>
    <rPh sb="157" eb="160">
      <t>ケイカクテキ</t>
    </rPh>
    <rPh sb="161" eb="162">
      <t>スス</t>
    </rPh>
    <rPh sb="166" eb="168">
      <t>ヒツヨウ</t>
    </rPh>
    <rPh sb="172" eb="173">
      <t>カンガ</t>
    </rPh>
    <phoneticPr fontId="4"/>
  </si>
  <si>
    <t>　近年の給水人口の減少と住宅リフォーム等による節水器具の普及により、給水収益が年々落ち込んでいる。また漏水修理や施設修繕に伴う費用が嵩み、予算規模も大きくないことから思うような管路を含めた更新事業の予算が確保が出来ていない。　　　今後も厳しい財政状況が予測されるが、町民全体に及ぼす影響が少なくない「料金改定」は厳しく、資金不足を補うためには企業債の活用等により、現行の料金体系を維持していく。今後も一層の事業投資効果・経済性を考慮しながら財政健全に努めていく必要がある。</t>
    <rPh sb="1" eb="3">
      <t>キンネン</t>
    </rPh>
    <rPh sb="4" eb="6">
      <t>キュウスイ</t>
    </rPh>
    <rPh sb="6" eb="8">
      <t>ジンコウ</t>
    </rPh>
    <rPh sb="9" eb="11">
      <t>ゲンショウ</t>
    </rPh>
    <rPh sb="12" eb="14">
      <t>ジュウタク</t>
    </rPh>
    <rPh sb="19" eb="20">
      <t>トウ</t>
    </rPh>
    <rPh sb="23" eb="25">
      <t>セッスイ</t>
    </rPh>
    <rPh sb="25" eb="27">
      <t>キグ</t>
    </rPh>
    <rPh sb="28" eb="30">
      <t>フキュウ</t>
    </rPh>
    <rPh sb="34" eb="36">
      <t>キュウスイ</t>
    </rPh>
    <rPh sb="36" eb="38">
      <t>シュウエキ</t>
    </rPh>
    <rPh sb="39" eb="41">
      <t>ネンネン</t>
    </rPh>
    <rPh sb="41" eb="42">
      <t>オ</t>
    </rPh>
    <rPh sb="43" eb="44">
      <t>コ</t>
    </rPh>
    <rPh sb="51" eb="53">
      <t>ロウスイ</t>
    </rPh>
    <rPh sb="53" eb="55">
      <t>シュウリ</t>
    </rPh>
    <rPh sb="56" eb="58">
      <t>シセツ</t>
    </rPh>
    <rPh sb="58" eb="60">
      <t>シュウゼン</t>
    </rPh>
    <rPh sb="61" eb="62">
      <t>トモナ</t>
    </rPh>
    <rPh sb="63" eb="65">
      <t>ヒヨウ</t>
    </rPh>
    <rPh sb="66" eb="67">
      <t>カサ</t>
    </rPh>
    <rPh sb="69" eb="71">
      <t>ヨサン</t>
    </rPh>
    <rPh sb="71" eb="73">
      <t>キボ</t>
    </rPh>
    <rPh sb="74" eb="75">
      <t>オオ</t>
    </rPh>
    <rPh sb="83" eb="84">
      <t>オモ</t>
    </rPh>
    <rPh sb="88" eb="90">
      <t>カンロ</t>
    </rPh>
    <rPh sb="91" eb="92">
      <t>フク</t>
    </rPh>
    <rPh sb="94" eb="96">
      <t>コウシン</t>
    </rPh>
    <rPh sb="96" eb="98">
      <t>ジギョウ</t>
    </rPh>
    <rPh sb="99" eb="101">
      <t>ヨサン</t>
    </rPh>
    <rPh sb="102" eb="104">
      <t>カクホ</t>
    </rPh>
    <rPh sb="105" eb="107">
      <t>デキ</t>
    </rPh>
    <rPh sb="115" eb="117">
      <t>コンゴ</t>
    </rPh>
    <rPh sb="118" eb="119">
      <t>キビ</t>
    </rPh>
    <rPh sb="121" eb="123">
      <t>ザイセイ</t>
    </rPh>
    <rPh sb="123" eb="125">
      <t>ジョウキョウ</t>
    </rPh>
    <rPh sb="126" eb="128">
      <t>ヨソク</t>
    </rPh>
    <rPh sb="133" eb="135">
      <t>チョウミン</t>
    </rPh>
    <rPh sb="135" eb="137">
      <t>ゼンタイ</t>
    </rPh>
    <rPh sb="138" eb="139">
      <t>オヨ</t>
    </rPh>
    <rPh sb="141" eb="143">
      <t>エイキョウ</t>
    </rPh>
    <rPh sb="144" eb="145">
      <t>スク</t>
    </rPh>
    <rPh sb="150" eb="152">
      <t>リョウキン</t>
    </rPh>
    <rPh sb="152" eb="154">
      <t>カイテイ</t>
    </rPh>
    <rPh sb="156" eb="157">
      <t>キビ</t>
    </rPh>
    <rPh sb="160" eb="162">
      <t>シキン</t>
    </rPh>
    <rPh sb="162" eb="164">
      <t>フソク</t>
    </rPh>
    <rPh sb="165" eb="166">
      <t>オギナ</t>
    </rPh>
    <rPh sb="171" eb="173">
      <t>キギョウ</t>
    </rPh>
    <rPh sb="173" eb="174">
      <t>サイ</t>
    </rPh>
    <rPh sb="175" eb="177">
      <t>カツヨウ</t>
    </rPh>
    <rPh sb="177" eb="178">
      <t>トウ</t>
    </rPh>
    <rPh sb="182" eb="184">
      <t>ゲンコウ</t>
    </rPh>
    <rPh sb="185" eb="187">
      <t>リョウキン</t>
    </rPh>
    <rPh sb="187" eb="189">
      <t>タイケイ</t>
    </rPh>
    <rPh sb="190" eb="192">
      <t>イジ</t>
    </rPh>
    <rPh sb="197" eb="199">
      <t>コンゴ</t>
    </rPh>
    <rPh sb="200" eb="202">
      <t>イッソウ</t>
    </rPh>
    <rPh sb="203" eb="205">
      <t>ジギョウ</t>
    </rPh>
    <rPh sb="205" eb="207">
      <t>トウシ</t>
    </rPh>
    <rPh sb="207" eb="209">
      <t>コウカ</t>
    </rPh>
    <rPh sb="210" eb="213">
      <t>ケイザイセイ</t>
    </rPh>
    <rPh sb="214" eb="216">
      <t>コウリョ</t>
    </rPh>
    <rPh sb="220" eb="222">
      <t>ザイセイ</t>
    </rPh>
    <rPh sb="222" eb="224">
      <t>ケンゼン</t>
    </rPh>
    <rPh sb="225" eb="226">
      <t>ツト</t>
    </rPh>
    <rPh sb="230" eb="23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</si>
</sst>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0.67</c:v>
                </c:pt>
                <c:pt idx="1">
                  <c:v>0.09</c:v>
                </c:pt>
                <c:pt idx="2">
                  <c:v>1.1100000000000001</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9E9B-47F5-AE08-F0F7D50C2DB8}"/>
            </c:ext>
          </c:extLst>
        </c:ser>
        <c:dLbls>
          <c:showLegendKey val="0"/>
          <c:showVal val="0"/>
          <c:showCatName val="0"/>
          <c:showSerName val="0"/>
          <c:showPercent val="0"/>
          <c:showBubbleSize val="0"/>
        </c:dLbls>
        <c:gapWidth val="150"/>
        <c:axId val="179586944"/>
        <c:axId val="179593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0.39</c:v>
                </c:pt>
                <c:pt idx="2">
                  <c:v>0.43</c:v>
                </c:pt>
                <c:pt idx="3">
                  <c:v>0.42</c:v>
                </c:pt>
                <c:pt idx="4">
                  <c:v>0.44</c:v>
                </c:pt>
              </c:numCache>
            </c:numRef>
          </c:val>
          <c:smooth val="0"/>
          <c:extLst xmlns:c16r2="http://schemas.microsoft.com/office/drawing/2015/06/chart">
            <c:ext xmlns:c16="http://schemas.microsoft.com/office/drawing/2014/chart" uri="{C3380CC4-5D6E-409C-BE32-E72D297353CC}">
              <c16:uniqueId val="{00000001-9E9B-47F5-AE08-F0F7D50C2DB8}"/>
            </c:ext>
          </c:extLst>
        </c:ser>
        <c:dLbls>
          <c:showLegendKey val="0"/>
          <c:showVal val="0"/>
          <c:showCatName val="0"/>
          <c:showSerName val="0"/>
          <c:showPercent val="0"/>
          <c:showBubbleSize val="0"/>
        </c:dLbls>
        <c:marker val="1"/>
        <c:smooth val="0"/>
        <c:axId val="179586944"/>
        <c:axId val="179593216"/>
      </c:lineChart>
      <c:dateAx>
        <c:axId val="179586944"/>
        <c:scaling>
          <c:orientation val="minMax"/>
        </c:scaling>
        <c:delete val="1"/>
        <c:axPos val="b"/>
        <c:numFmt formatCode="&quot;H&quot;yy" sourceLinked="1"/>
        <c:majorTickMark val="none"/>
        <c:minorTickMark val="none"/>
        <c:tickLblPos val="none"/>
        <c:crossAx val="179593216"/>
        <c:crosses val="autoZero"/>
        <c:auto val="1"/>
        <c:lblOffset val="100"/>
        <c:baseTimeUnit val="years"/>
      </c:dateAx>
      <c:valAx>
        <c:axId val="17959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58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63.37</c:v>
                </c:pt>
                <c:pt idx="1">
                  <c:v>62.05</c:v>
                </c:pt>
                <c:pt idx="2">
                  <c:v>56.77</c:v>
                </c:pt>
                <c:pt idx="3">
                  <c:v>56.71</c:v>
                </c:pt>
                <c:pt idx="4">
                  <c:v>57.72</c:v>
                </c:pt>
              </c:numCache>
            </c:numRef>
          </c:val>
          <c:extLst xmlns:c16r2="http://schemas.microsoft.com/office/drawing/2015/06/chart">
            <c:ext xmlns:c16="http://schemas.microsoft.com/office/drawing/2014/chart" uri="{C3380CC4-5D6E-409C-BE32-E72D297353CC}">
              <c16:uniqueId val="{00000000-9A9F-44FF-B0E3-F0CBCD721EBE}"/>
            </c:ext>
          </c:extLst>
        </c:ser>
        <c:dLbls>
          <c:showLegendKey val="0"/>
          <c:showVal val="0"/>
          <c:showCatName val="0"/>
          <c:showSerName val="0"/>
          <c:showPercent val="0"/>
          <c:showBubbleSize val="0"/>
        </c:dLbls>
        <c:gapWidth val="150"/>
        <c:axId val="180418048"/>
        <c:axId val="180419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54.24</c:v>
                </c:pt>
                <c:pt idx="1">
                  <c:v>55.88</c:v>
                </c:pt>
                <c:pt idx="2">
                  <c:v>55.22</c:v>
                </c:pt>
                <c:pt idx="3">
                  <c:v>54.05</c:v>
                </c:pt>
                <c:pt idx="4">
                  <c:v>54.43</c:v>
                </c:pt>
              </c:numCache>
            </c:numRef>
          </c:val>
          <c:smooth val="0"/>
          <c:extLst xmlns:c16r2="http://schemas.microsoft.com/office/drawing/2015/06/chart">
            <c:ext xmlns:c16="http://schemas.microsoft.com/office/drawing/2014/chart" uri="{C3380CC4-5D6E-409C-BE32-E72D297353CC}">
              <c16:uniqueId val="{00000001-9A9F-44FF-B0E3-F0CBCD721EBE}"/>
            </c:ext>
          </c:extLst>
        </c:ser>
        <c:dLbls>
          <c:showLegendKey val="0"/>
          <c:showVal val="0"/>
          <c:showCatName val="0"/>
          <c:showSerName val="0"/>
          <c:showPercent val="0"/>
          <c:showBubbleSize val="0"/>
        </c:dLbls>
        <c:marker val="1"/>
        <c:smooth val="0"/>
        <c:axId val="180418048"/>
        <c:axId val="180419968"/>
      </c:lineChart>
      <c:dateAx>
        <c:axId val="180418048"/>
        <c:scaling>
          <c:orientation val="minMax"/>
        </c:scaling>
        <c:delete val="1"/>
        <c:axPos val="b"/>
        <c:numFmt formatCode="&quot;H&quot;yy" sourceLinked="1"/>
        <c:majorTickMark val="none"/>
        <c:minorTickMark val="none"/>
        <c:tickLblPos val="none"/>
        <c:crossAx val="180419968"/>
        <c:crosses val="autoZero"/>
        <c:auto val="1"/>
        <c:lblOffset val="100"/>
        <c:baseTimeUnit val="years"/>
      </c:dateAx>
      <c:valAx>
        <c:axId val="18041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41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77.930000000000007</c:v>
                </c:pt>
                <c:pt idx="1">
                  <c:v>81.05</c:v>
                </c:pt>
                <c:pt idx="2">
                  <c:v>85.72</c:v>
                </c:pt>
                <c:pt idx="3">
                  <c:v>84.33</c:v>
                </c:pt>
                <c:pt idx="4">
                  <c:v>83.1</c:v>
                </c:pt>
              </c:numCache>
            </c:numRef>
          </c:val>
          <c:extLst xmlns:c16r2="http://schemas.microsoft.com/office/drawing/2015/06/chart">
            <c:ext xmlns:c16="http://schemas.microsoft.com/office/drawing/2014/chart" uri="{C3380CC4-5D6E-409C-BE32-E72D297353CC}">
              <c16:uniqueId val="{00000000-6C02-4D1B-A9A9-B041A0D137D5}"/>
            </c:ext>
          </c:extLst>
        </c:ser>
        <c:dLbls>
          <c:showLegendKey val="0"/>
          <c:showVal val="0"/>
          <c:showCatName val="0"/>
          <c:showSerName val="0"/>
          <c:showPercent val="0"/>
          <c:showBubbleSize val="0"/>
        </c:dLbls>
        <c:gapWidth val="150"/>
        <c:axId val="180537216"/>
        <c:axId val="180543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81.680000000000007</c:v>
                </c:pt>
                <c:pt idx="1">
                  <c:v>80.989999999999995</c:v>
                </c:pt>
                <c:pt idx="2">
                  <c:v>80.930000000000007</c:v>
                </c:pt>
                <c:pt idx="3">
                  <c:v>80.510000000000005</c:v>
                </c:pt>
                <c:pt idx="4">
                  <c:v>79.44</c:v>
                </c:pt>
              </c:numCache>
            </c:numRef>
          </c:val>
          <c:smooth val="0"/>
          <c:extLst xmlns:c16r2="http://schemas.microsoft.com/office/drawing/2015/06/chart">
            <c:ext xmlns:c16="http://schemas.microsoft.com/office/drawing/2014/chart" uri="{C3380CC4-5D6E-409C-BE32-E72D297353CC}">
              <c16:uniqueId val="{00000001-6C02-4D1B-A9A9-B041A0D137D5}"/>
            </c:ext>
          </c:extLst>
        </c:ser>
        <c:dLbls>
          <c:showLegendKey val="0"/>
          <c:showVal val="0"/>
          <c:showCatName val="0"/>
          <c:showSerName val="0"/>
          <c:showPercent val="0"/>
          <c:showBubbleSize val="0"/>
        </c:dLbls>
        <c:marker val="1"/>
        <c:smooth val="0"/>
        <c:axId val="180537216"/>
        <c:axId val="180543488"/>
      </c:lineChart>
      <c:dateAx>
        <c:axId val="180537216"/>
        <c:scaling>
          <c:orientation val="minMax"/>
        </c:scaling>
        <c:delete val="1"/>
        <c:axPos val="b"/>
        <c:numFmt formatCode="&quot;H&quot;yy" sourceLinked="1"/>
        <c:majorTickMark val="none"/>
        <c:minorTickMark val="none"/>
        <c:tickLblPos val="none"/>
        <c:crossAx val="180543488"/>
        <c:crosses val="autoZero"/>
        <c:auto val="1"/>
        <c:lblOffset val="100"/>
        <c:baseTimeUnit val="years"/>
      </c:dateAx>
      <c:valAx>
        <c:axId val="18054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53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93.32</c:v>
                </c:pt>
                <c:pt idx="1">
                  <c:v>94.59</c:v>
                </c:pt>
                <c:pt idx="2">
                  <c:v>95.39</c:v>
                </c:pt>
                <c:pt idx="3">
                  <c:v>92.41</c:v>
                </c:pt>
                <c:pt idx="4">
                  <c:v>95.57</c:v>
                </c:pt>
              </c:numCache>
            </c:numRef>
          </c:val>
          <c:extLst xmlns:c16r2="http://schemas.microsoft.com/office/drawing/2015/06/chart">
            <c:ext xmlns:c16="http://schemas.microsoft.com/office/drawing/2014/chart" uri="{C3380CC4-5D6E-409C-BE32-E72D297353CC}">
              <c16:uniqueId val="{00000000-4A31-477C-A044-AFF5459FC72F}"/>
            </c:ext>
          </c:extLst>
        </c:ser>
        <c:dLbls>
          <c:showLegendKey val="0"/>
          <c:showVal val="0"/>
          <c:showCatName val="0"/>
          <c:showSerName val="0"/>
          <c:showPercent val="0"/>
          <c:showBubbleSize val="0"/>
        </c:dLbls>
        <c:gapWidth val="150"/>
        <c:axId val="179632384"/>
        <c:axId val="180031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111.34</c:v>
                </c:pt>
                <c:pt idx="1">
                  <c:v>110.02</c:v>
                </c:pt>
                <c:pt idx="2">
                  <c:v>108.76</c:v>
                </c:pt>
                <c:pt idx="3">
                  <c:v>108.46</c:v>
                </c:pt>
                <c:pt idx="4">
                  <c:v>109.02</c:v>
                </c:pt>
              </c:numCache>
            </c:numRef>
          </c:val>
          <c:smooth val="0"/>
          <c:extLst xmlns:c16r2="http://schemas.microsoft.com/office/drawing/2015/06/chart">
            <c:ext xmlns:c16="http://schemas.microsoft.com/office/drawing/2014/chart" uri="{C3380CC4-5D6E-409C-BE32-E72D297353CC}">
              <c16:uniqueId val="{00000001-4A31-477C-A044-AFF5459FC72F}"/>
            </c:ext>
          </c:extLst>
        </c:ser>
        <c:dLbls>
          <c:showLegendKey val="0"/>
          <c:showVal val="0"/>
          <c:showCatName val="0"/>
          <c:showSerName val="0"/>
          <c:showPercent val="0"/>
          <c:showBubbleSize val="0"/>
        </c:dLbls>
        <c:marker val="1"/>
        <c:smooth val="0"/>
        <c:axId val="179632384"/>
        <c:axId val="180031872"/>
      </c:lineChart>
      <c:dateAx>
        <c:axId val="179632384"/>
        <c:scaling>
          <c:orientation val="minMax"/>
        </c:scaling>
        <c:delete val="1"/>
        <c:axPos val="b"/>
        <c:numFmt formatCode="&quot;H&quot;yy" sourceLinked="1"/>
        <c:majorTickMark val="none"/>
        <c:minorTickMark val="none"/>
        <c:tickLblPos val="none"/>
        <c:crossAx val="180031872"/>
        <c:crosses val="autoZero"/>
        <c:auto val="1"/>
        <c:lblOffset val="100"/>
        <c:baseTimeUnit val="years"/>
      </c:dateAx>
      <c:valAx>
        <c:axId val="1800318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963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39.82</c:v>
                </c:pt>
                <c:pt idx="1">
                  <c:v>42</c:v>
                </c:pt>
                <c:pt idx="2">
                  <c:v>43.63</c:v>
                </c:pt>
                <c:pt idx="3">
                  <c:v>45.61</c:v>
                </c:pt>
                <c:pt idx="4">
                  <c:v>47.46</c:v>
                </c:pt>
              </c:numCache>
            </c:numRef>
          </c:val>
          <c:extLst xmlns:c16r2="http://schemas.microsoft.com/office/drawing/2015/06/chart">
            <c:ext xmlns:c16="http://schemas.microsoft.com/office/drawing/2014/chart" uri="{C3380CC4-5D6E-409C-BE32-E72D297353CC}">
              <c16:uniqueId val="{00000000-D39C-474F-A7C9-C56E5630FBCF}"/>
            </c:ext>
          </c:extLst>
        </c:ser>
        <c:dLbls>
          <c:showLegendKey val="0"/>
          <c:showVal val="0"/>
          <c:showCatName val="0"/>
          <c:showSerName val="0"/>
          <c:showPercent val="0"/>
          <c:showBubbleSize val="0"/>
        </c:dLbls>
        <c:gapWidth val="150"/>
        <c:axId val="180071040"/>
        <c:axId val="180077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48.14</c:v>
                </c:pt>
                <c:pt idx="1">
                  <c:v>46.61</c:v>
                </c:pt>
                <c:pt idx="2">
                  <c:v>47.97</c:v>
                </c:pt>
                <c:pt idx="3">
                  <c:v>49.12</c:v>
                </c:pt>
                <c:pt idx="4">
                  <c:v>49.39</c:v>
                </c:pt>
              </c:numCache>
            </c:numRef>
          </c:val>
          <c:smooth val="0"/>
          <c:extLst xmlns:c16r2="http://schemas.microsoft.com/office/drawing/2015/06/chart">
            <c:ext xmlns:c16="http://schemas.microsoft.com/office/drawing/2014/chart" uri="{C3380CC4-5D6E-409C-BE32-E72D297353CC}">
              <c16:uniqueId val="{00000001-D39C-474F-A7C9-C56E5630FBCF}"/>
            </c:ext>
          </c:extLst>
        </c:ser>
        <c:dLbls>
          <c:showLegendKey val="0"/>
          <c:showVal val="0"/>
          <c:showCatName val="0"/>
          <c:showSerName val="0"/>
          <c:showPercent val="0"/>
          <c:showBubbleSize val="0"/>
        </c:dLbls>
        <c:marker val="1"/>
        <c:smooth val="0"/>
        <c:axId val="180071040"/>
        <c:axId val="180077312"/>
      </c:lineChart>
      <c:dateAx>
        <c:axId val="180071040"/>
        <c:scaling>
          <c:orientation val="minMax"/>
        </c:scaling>
        <c:delete val="1"/>
        <c:axPos val="b"/>
        <c:numFmt formatCode="&quot;H&quot;yy" sourceLinked="1"/>
        <c:majorTickMark val="none"/>
        <c:minorTickMark val="none"/>
        <c:tickLblPos val="none"/>
        <c:crossAx val="180077312"/>
        <c:crosses val="autoZero"/>
        <c:auto val="1"/>
        <c:lblOffset val="100"/>
        <c:baseTimeUnit val="years"/>
      </c:dateAx>
      <c:valAx>
        <c:axId val="18007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07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0F8-463B-A097-373189E871CB}"/>
            </c:ext>
          </c:extLst>
        </c:ser>
        <c:dLbls>
          <c:showLegendKey val="0"/>
          <c:showVal val="0"/>
          <c:showCatName val="0"/>
          <c:showSerName val="0"/>
          <c:showPercent val="0"/>
          <c:showBubbleSize val="0"/>
        </c:dLbls>
        <c:gapWidth val="150"/>
        <c:axId val="180431872"/>
        <c:axId val="180442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11.13</c:v>
                </c:pt>
                <c:pt idx="1">
                  <c:v>10.84</c:v>
                </c:pt>
                <c:pt idx="2">
                  <c:v>15.33</c:v>
                </c:pt>
                <c:pt idx="3">
                  <c:v>16.760000000000002</c:v>
                </c:pt>
                <c:pt idx="4">
                  <c:v>18.57</c:v>
                </c:pt>
              </c:numCache>
            </c:numRef>
          </c:val>
          <c:smooth val="0"/>
          <c:extLst xmlns:c16r2="http://schemas.microsoft.com/office/drawing/2015/06/chart">
            <c:ext xmlns:c16="http://schemas.microsoft.com/office/drawing/2014/chart" uri="{C3380CC4-5D6E-409C-BE32-E72D297353CC}">
              <c16:uniqueId val="{00000001-80F8-463B-A097-373189E871CB}"/>
            </c:ext>
          </c:extLst>
        </c:ser>
        <c:dLbls>
          <c:showLegendKey val="0"/>
          <c:showVal val="0"/>
          <c:showCatName val="0"/>
          <c:showSerName val="0"/>
          <c:showPercent val="0"/>
          <c:showBubbleSize val="0"/>
        </c:dLbls>
        <c:marker val="1"/>
        <c:smooth val="0"/>
        <c:axId val="180431872"/>
        <c:axId val="180442240"/>
      </c:lineChart>
      <c:dateAx>
        <c:axId val="180431872"/>
        <c:scaling>
          <c:orientation val="minMax"/>
        </c:scaling>
        <c:delete val="1"/>
        <c:axPos val="b"/>
        <c:numFmt formatCode="&quot;H&quot;yy" sourceLinked="1"/>
        <c:majorTickMark val="none"/>
        <c:minorTickMark val="none"/>
        <c:tickLblPos val="none"/>
        <c:crossAx val="180442240"/>
        <c:crosses val="autoZero"/>
        <c:auto val="1"/>
        <c:lblOffset val="100"/>
        <c:baseTimeUnit val="years"/>
      </c:dateAx>
      <c:valAx>
        <c:axId val="18044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43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formatCode="#,##0.00;&quot;△&quot;#,##0.00">
                  <c:v>0</c:v>
                </c:pt>
                <c:pt idx="1">
                  <c:v>4.84</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1826-4C53-940D-C5E12F2482CE}"/>
            </c:ext>
          </c:extLst>
        </c:ser>
        <c:dLbls>
          <c:showLegendKey val="0"/>
          <c:showVal val="0"/>
          <c:showCatName val="0"/>
          <c:showSerName val="0"/>
          <c:showPercent val="0"/>
          <c:showBubbleSize val="0"/>
        </c:dLbls>
        <c:gapWidth val="150"/>
        <c:axId val="180484352"/>
        <c:axId val="180174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10.130000000000001</c:v>
                </c:pt>
                <c:pt idx="1">
                  <c:v>7.31</c:v>
                </c:pt>
                <c:pt idx="2">
                  <c:v>7.48</c:v>
                </c:pt>
                <c:pt idx="3">
                  <c:v>11.94</c:v>
                </c:pt>
                <c:pt idx="4">
                  <c:v>11</c:v>
                </c:pt>
              </c:numCache>
            </c:numRef>
          </c:val>
          <c:smooth val="0"/>
          <c:extLst xmlns:c16r2="http://schemas.microsoft.com/office/drawing/2015/06/chart">
            <c:ext xmlns:c16="http://schemas.microsoft.com/office/drawing/2014/chart" uri="{C3380CC4-5D6E-409C-BE32-E72D297353CC}">
              <c16:uniqueId val="{00000001-1826-4C53-940D-C5E12F2482CE}"/>
            </c:ext>
          </c:extLst>
        </c:ser>
        <c:dLbls>
          <c:showLegendKey val="0"/>
          <c:showVal val="0"/>
          <c:showCatName val="0"/>
          <c:showSerName val="0"/>
          <c:showPercent val="0"/>
          <c:showBubbleSize val="0"/>
        </c:dLbls>
        <c:marker val="1"/>
        <c:smooth val="0"/>
        <c:axId val="180484352"/>
        <c:axId val="180174848"/>
      </c:lineChart>
      <c:dateAx>
        <c:axId val="180484352"/>
        <c:scaling>
          <c:orientation val="minMax"/>
        </c:scaling>
        <c:delete val="1"/>
        <c:axPos val="b"/>
        <c:numFmt formatCode="&quot;H&quot;yy" sourceLinked="1"/>
        <c:majorTickMark val="none"/>
        <c:minorTickMark val="none"/>
        <c:tickLblPos val="none"/>
        <c:crossAx val="180174848"/>
        <c:crosses val="autoZero"/>
        <c:auto val="1"/>
        <c:lblOffset val="100"/>
        <c:baseTimeUnit val="years"/>
      </c:dateAx>
      <c:valAx>
        <c:axId val="180174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048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682.97</c:v>
                </c:pt>
                <c:pt idx="1">
                  <c:v>539.26</c:v>
                </c:pt>
                <c:pt idx="2">
                  <c:v>3247.42</c:v>
                </c:pt>
                <c:pt idx="3">
                  <c:v>2243.2399999999998</c:v>
                </c:pt>
                <c:pt idx="4">
                  <c:v>882.81</c:v>
                </c:pt>
              </c:numCache>
            </c:numRef>
          </c:val>
          <c:extLst xmlns:c16r2="http://schemas.microsoft.com/office/drawing/2015/06/chart">
            <c:ext xmlns:c16="http://schemas.microsoft.com/office/drawing/2014/chart" uri="{C3380CC4-5D6E-409C-BE32-E72D297353CC}">
              <c16:uniqueId val="{00000000-5129-4C0E-819B-7D714CB41AC2}"/>
            </c:ext>
          </c:extLst>
        </c:ser>
        <c:dLbls>
          <c:showLegendKey val="0"/>
          <c:showVal val="0"/>
          <c:showCatName val="0"/>
          <c:showSerName val="0"/>
          <c:showPercent val="0"/>
          <c:showBubbleSize val="0"/>
        </c:dLbls>
        <c:gapWidth val="150"/>
        <c:axId val="180197632"/>
        <c:axId val="180199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388.67</c:v>
                </c:pt>
                <c:pt idx="1">
                  <c:v>355.27</c:v>
                </c:pt>
                <c:pt idx="2">
                  <c:v>359.7</c:v>
                </c:pt>
                <c:pt idx="3">
                  <c:v>362.93</c:v>
                </c:pt>
                <c:pt idx="4">
                  <c:v>371.81</c:v>
                </c:pt>
              </c:numCache>
            </c:numRef>
          </c:val>
          <c:smooth val="0"/>
          <c:extLst xmlns:c16r2="http://schemas.microsoft.com/office/drawing/2015/06/chart">
            <c:ext xmlns:c16="http://schemas.microsoft.com/office/drawing/2014/chart" uri="{C3380CC4-5D6E-409C-BE32-E72D297353CC}">
              <c16:uniqueId val="{00000001-5129-4C0E-819B-7D714CB41AC2}"/>
            </c:ext>
          </c:extLst>
        </c:ser>
        <c:dLbls>
          <c:showLegendKey val="0"/>
          <c:showVal val="0"/>
          <c:showCatName val="0"/>
          <c:showSerName val="0"/>
          <c:showPercent val="0"/>
          <c:showBubbleSize val="0"/>
        </c:dLbls>
        <c:marker val="1"/>
        <c:smooth val="0"/>
        <c:axId val="180197632"/>
        <c:axId val="180199808"/>
      </c:lineChart>
      <c:dateAx>
        <c:axId val="180197632"/>
        <c:scaling>
          <c:orientation val="minMax"/>
        </c:scaling>
        <c:delete val="1"/>
        <c:axPos val="b"/>
        <c:numFmt formatCode="&quot;H&quot;yy" sourceLinked="1"/>
        <c:majorTickMark val="none"/>
        <c:minorTickMark val="none"/>
        <c:tickLblPos val="none"/>
        <c:crossAx val="180199808"/>
        <c:crosses val="autoZero"/>
        <c:auto val="1"/>
        <c:lblOffset val="100"/>
        <c:baseTimeUnit val="years"/>
      </c:dateAx>
      <c:valAx>
        <c:axId val="180199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019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330.94</c:v>
                </c:pt>
                <c:pt idx="1">
                  <c:v>312.75</c:v>
                </c:pt>
                <c:pt idx="2">
                  <c:v>314.75</c:v>
                </c:pt>
                <c:pt idx="3">
                  <c:v>294.72000000000003</c:v>
                </c:pt>
                <c:pt idx="4">
                  <c:v>269.98</c:v>
                </c:pt>
              </c:numCache>
            </c:numRef>
          </c:val>
          <c:extLst xmlns:c16r2="http://schemas.microsoft.com/office/drawing/2015/06/chart">
            <c:ext xmlns:c16="http://schemas.microsoft.com/office/drawing/2014/chart" uri="{C3380CC4-5D6E-409C-BE32-E72D297353CC}">
              <c16:uniqueId val="{00000000-B34D-44FE-B6BE-234F4973EB44}"/>
            </c:ext>
          </c:extLst>
        </c:ser>
        <c:dLbls>
          <c:showLegendKey val="0"/>
          <c:showVal val="0"/>
          <c:showCatName val="0"/>
          <c:showSerName val="0"/>
          <c:showPercent val="0"/>
          <c:showBubbleSize val="0"/>
        </c:dLbls>
        <c:gapWidth val="150"/>
        <c:axId val="180247168"/>
        <c:axId val="180253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422.5</c:v>
                </c:pt>
                <c:pt idx="1">
                  <c:v>458.27</c:v>
                </c:pt>
                <c:pt idx="2">
                  <c:v>447.01</c:v>
                </c:pt>
                <c:pt idx="3">
                  <c:v>439.05</c:v>
                </c:pt>
                <c:pt idx="4">
                  <c:v>465.85</c:v>
                </c:pt>
              </c:numCache>
            </c:numRef>
          </c:val>
          <c:smooth val="0"/>
          <c:extLst xmlns:c16r2="http://schemas.microsoft.com/office/drawing/2015/06/chart">
            <c:ext xmlns:c16="http://schemas.microsoft.com/office/drawing/2014/chart" uri="{C3380CC4-5D6E-409C-BE32-E72D297353CC}">
              <c16:uniqueId val="{00000001-B34D-44FE-B6BE-234F4973EB44}"/>
            </c:ext>
          </c:extLst>
        </c:ser>
        <c:dLbls>
          <c:showLegendKey val="0"/>
          <c:showVal val="0"/>
          <c:showCatName val="0"/>
          <c:showSerName val="0"/>
          <c:showPercent val="0"/>
          <c:showBubbleSize val="0"/>
        </c:dLbls>
        <c:marker val="1"/>
        <c:smooth val="0"/>
        <c:axId val="180247168"/>
        <c:axId val="180253440"/>
      </c:lineChart>
      <c:dateAx>
        <c:axId val="180247168"/>
        <c:scaling>
          <c:orientation val="minMax"/>
        </c:scaling>
        <c:delete val="1"/>
        <c:axPos val="b"/>
        <c:numFmt formatCode="&quot;H&quot;yy" sourceLinked="1"/>
        <c:majorTickMark val="none"/>
        <c:minorTickMark val="none"/>
        <c:tickLblPos val="none"/>
        <c:crossAx val="180253440"/>
        <c:crosses val="autoZero"/>
        <c:auto val="1"/>
        <c:lblOffset val="100"/>
        <c:baseTimeUnit val="years"/>
      </c:dateAx>
      <c:valAx>
        <c:axId val="180253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024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92.41</c:v>
                </c:pt>
                <c:pt idx="1">
                  <c:v>93.55</c:v>
                </c:pt>
                <c:pt idx="2">
                  <c:v>94.16</c:v>
                </c:pt>
                <c:pt idx="3">
                  <c:v>91.23</c:v>
                </c:pt>
                <c:pt idx="4">
                  <c:v>94.67</c:v>
                </c:pt>
              </c:numCache>
            </c:numRef>
          </c:val>
          <c:extLst xmlns:c16r2="http://schemas.microsoft.com/office/drawing/2015/06/chart">
            <c:ext xmlns:c16="http://schemas.microsoft.com/office/drawing/2014/chart" uri="{C3380CC4-5D6E-409C-BE32-E72D297353CC}">
              <c16:uniqueId val="{00000000-BBDD-4EDE-9751-4648E5456CD4}"/>
            </c:ext>
          </c:extLst>
        </c:ser>
        <c:dLbls>
          <c:showLegendKey val="0"/>
          <c:showVal val="0"/>
          <c:showCatName val="0"/>
          <c:showSerName val="0"/>
          <c:showPercent val="0"/>
          <c:showBubbleSize val="0"/>
        </c:dLbls>
        <c:gapWidth val="150"/>
        <c:axId val="180262016"/>
        <c:axId val="180263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101.64</c:v>
                </c:pt>
                <c:pt idx="1">
                  <c:v>96.77</c:v>
                </c:pt>
                <c:pt idx="2">
                  <c:v>95.81</c:v>
                </c:pt>
                <c:pt idx="3">
                  <c:v>95.26</c:v>
                </c:pt>
                <c:pt idx="4">
                  <c:v>92.39</c:v>
                </c:pt>
              </c:numCache>
            </c:numRef>
          </c:val>
          <c:smooth val="0"/>
          <c:extLst xmlns:c16r2="http://schemas.microsoft.com/office/drawing/2015/06/chart">
            <c:ext xmlns:c16="http://schemas.microsoft.com/office/drawing/2014/chart" uri="{C3380CC4-5D6E-409C-BE32-E72D297353CC}">
              <c16:uniqueId val="{00000001-BBDD-4EDE-9751-4648E5456CD4}"/>
            </c:ext>
          </c:extLst>
        </c:ser>
        <c:dLbls>
          <c:showLegendKey val="0"/>
          <c:showVal val="0"/>
          <c:showCatName val="0"/>
          <c:showSerName val="0"/>
          <c:showPercent val="0"/>
          <c:showBubbleSize val="0"/>
        </c:dLbls>
        <c:marker val="1"/>
        <c:smooth val="0"/>
        <c:axId val="180262016"/>
        <c:axId val="180263936"/>
      </c:lineChart>
      <c:dateAx>
        <c:axId val="180262016"/>
        <c:scaling>
          <c:orientation val="minMax"/>
        </c:scaling>
        <c:delete val="1"/>
        <c:axPos val="b"/>
        <c:numFmt formatCode="&quot;H&quot;yy" sourceLinked="1"/>
        <c:majorTickMark val="none"/>
        <c:minorTickMark val="none"/>
        <c:tickLblPos val="none"/>
        <c:crossAx val="180263936"/>
        <c:crosses val="autoZero"/>
        <c:auto val="1"/>
        <c:lblOffset val="100"/>
        <c:baseTimeUnit val="years"/>
      </c:dateAx>
      <c:valAx>
        <c:axId val="18026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26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180.12</c:v>
                </c:pt>
                <c:pt idx="1">
                  <c:v>177.93</c:v>
                </c:pt>
                <c:pt idx="2">
                  <c:v>177.06</c:v>
                </c:pt>
                <c:pt idx="3">
                  <c:v>182.72</c:v>
                </c:pt>
                <c:pt idx="4">
                  <c:v>175.73</c:v>
                </c:pt>
              </c:numCache>
            </c:numRef>
          </c:val>
          <c:extLst xmlns:c16r2="http://schemas.microsoft.com/office/drawing/2015/06/chart">
            <c:ext xmlns:c16="http://schemas.microsoft.com/office/drawing/2014/chart" uri="{C3380CC4-5D6E-409C-BE32-E72D297353CC}">
              <c16:uniqueId val="{00000000-AEC7-4129-BB12-380B8FABF63E}"/>
            </c:ext>
          </c:extLst>
        </c:ser>
        <c:dLbls>
          <c:showLegendKey val="0"/>
          <c:showVal val="0"/>
          <c:showCatName val="0"/>
          <c:showSerName val="0"/>
          <c:showPercent val="0"/>
          <c:showBubbleSize val="0"/>
        </c:dLbls>
        <c:gapWidth val="150"/>
        <c:axId val="180380800"/>
        <c:axId val="180382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179.16</c:v>
                </c:pt>
                <c:pt idx="1">
                  <c:v>187.18</c:v>
                </c:pt>
                <c:pt idx="2">
                  <c:v>189.58</c:v>
                </c:pt>
                <c:pt idx="3">
                  <c:v>192.82</c:v>
                </c:pt>
                <c:pt idx="4">
                  <c:v>192.98</c:v>
                </c:pt>
              </c:numCache>
            </c:numRef>
          </c:val>
          <c:smooth val="0"/>
          <c:extLst xmlns:c16r2="http://schemas.microsoft.com/office/drawing/2015/06/chart">
            <c:ext xmlns:c16="http://schemas.microsoft.com/office/drawing/2014/chart" uri="{C3380CC4-5D6E-409C-BE32-E72D297353CC}">
              <c16:uniqueId val="{00000001-AEC7-4129-BB12-380B8FABF63E}"/>
            </c:ext>
          </c:extLst>
        </c:ser>
        <c:dLbls>
          <c:showLegendKey val="0"/>
          <c:showVal val="0"/>
          <c:showCatName val="0"/>
          <c:showSerName val="0"/>
          <c:showPercent val="0"/>
          <c:showBubbleSize val="0"/>
        </c:dLbls>
        <c:marker val="1"/>
        <c:smooth val="0"/>
        <c:axId val="180380800"/>
        <c:axId val="180382720"/>
      </c:lineChart>
      <c:dateAx>
        <c:axId val="180380800"/>
        <c:scaling>
          <c:orientation val="minMax"/>
        </c:scaling>
        <c:delete val="1"/>
        <c:axPos val="b"/>
        <c:numFmt formatCode="&quot;H&quot;yy" sourceLinked="1"/>
        <c:majorTickMark val="none"/>
        <c:minorTickMark val="none"/>
        <c:tickLblPos val="none"/>
        <c:crossAx val="180382720"/>
        <c:crosses val="autoZero"/>
        <c:auto val="1"/>
        <c:lblOffset val="100"/>
        <c:baseTimeUnit val="years"/>
      </c:dateAx>
      <c:valAx>
        <c:axId val="18038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38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T49"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新潟県　田上町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A7</v>
      </c>
      <c r="X8" s="83"/>
      <c r="Y8" s="83"/>
      <c r="Z8" s="83"/>
      <c r="AA8" s="83"/>
      <c r="AB8" s="83"/>
      <c r="AC8" s="83"/>
      <c r="AD8" s="83" t="str">
        <f>データ!$M$6</f>
        <v>非設置</v>
      </c>
      <c r="AE8" s="83"/>
      <c r="AF8" s="83"/>
      <c r="AG8" s="83"/>
      <c r="AH8" s="83"/>
      <c r="AI8" s="83"/>
      <c r="AJ8" s="83"/>
      <c r="AK8" s="4"/>
      <c r="AL8" s="71">
        <f>データ!$R$6</f>
        <v>11393</v>
      </c>
      <c r="AM8" s="71"/>
      <c r="AN8" s="71"/>
      <c r="AO8" s="71"/>
      <c r="AP8" s="71"/>
      <c r="AQ8" s="71"/>
      <c r="AR8" s="71"/>
      <c r="AS8" s="71"/>
      <c r="AT8" s="67">
        <f>データ!$S$6</f>
        <v>31.71</v>
      </c>
      <c r="AU8" s="68"/>
      <c r="AV8" s="68"/>
      <c r="AW8" s="68"/>
      <c r="AX8" s="68"/>
      <c r="AY8" s="68"/>
      <c r="AZ8" s="68"/>
      <c r="BA8" s="68"/>
      <c r="BB8" s="70">
        <f>データ!$T$6</f>
        <v>359.29</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72.64</v>
      </c>
      <c r="J10" s="68"/>
      <c r="K10" s="68"/>
      <c r="L10" s="68"/>
      <c r="M10" s="68"/>
      <c r="N10" s="68"/>
      <c r="O10" s="69"/>
      <c r="P10" s="70">
        <f>データ!$P$6</f>
        <v>97.75</v>
      </c>
      <c r="Q10" s="70"/>
      <c r="R10" s="70"/>
      <c r="S10" s="70"/>
      <c r="T10" s="70"/>
      <c r="U10" s="70"/>
      <c r="V10" s="70"/>
      <c r="W10" s="71">
        <f>データ!$Q$6</f>
        <v>3234</v>
      </c>
      <c r="X10" s="71"/>
      <c r="Y10" s="71"/>
      <c r="Z10" s="71"/>
      <c r="AA10" s="71"/>
      <c r="AB10" s="71"/>
      <c r="AC10" s="71"/>
      <c r="AD10" s="2"/>
      <c r="AE10" s="2"/>
      <c r="AF10" s="2"/>
      <c r="AG10" s="2"/>
      <c r="AH10" s="4"/>
      <c r="AI10" s="4"/>
      <c r="AJ10" s="4"/>
      <c r="AK10" s="4"/>
      <c r="AL10" s="71">
        <f>データ!$U$6</f>
        <v>11232</v>
      </c>
      <c r="AM10" s="71"/>
      <c r="AN10" s="71"/>
      <c r="AO10" s="71"/>
      <c r="AP10" s="71"/>
      <c r="AQ10" s="71"/>
      <c r="AR10" s="71"/>
      <c r="AS10" s="71"/>
      <c r="AT10" s="67">
        <f>データ!$V$6</f>
        <v>20.58</v>
      </c>
      <c r="AU10" s="68"/>
      <c r="AV10" s="68"/>
      <c r="AW10" s="68"/>
      <c r="AX10" s="68"/>
      <c r="AY10" s="68"/>
      <c r="AZ10" s="68"/>
      <c r="BA10" s="68"/>
      <c r="BB10" s="70">
        <f>データ!$W$6</f>
        <v>545.77</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109</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jK97pfebr12VpGUTW98VoK8Vn6rBa/Hodv319QaeEL6S4frV28kgR55auDO7hhu30GIFab22w8ugMyZOa/qU+A==" saltValue="WfTEEDa8fVsV7paP0pjum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153613</v>
      </c>
      <c r="D6" s="34">
        <f t="shared" si="3"/>
        <v>46</v>
      </c>
      <c r="E6" s="34">
        <f t="shared" si="3"/>
        <v>1</v>
      </c>
      <c r="F6" s="34">
        <f t="shared" si="3"/>
        <v>0</v>
      </c>
      <c r="G6" s="34">
        <f t="shared" si="3"/>
        <v>1</v>
      </c>
      <c r="H6" s="34" t="str">
        <f t="shared" si="3"/>
        <v>新潟県　田上町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72.64</v>
      </c>
      <c r="P6" s="35">
        <f t="shared" si="3"/>
        <v>97.75</v>
      </c>
      <c r="Q6" s="35">
        <f t="shared" si="3"/>
        <v>3234</v>
      </c>
      <c r="R6" s="35">
        <f t="shared" si="3"/>
        <v>11393</v>
      </c>
      <c r="S6" s="35">
        <f t="shared" si="3"/>
        <v>31.71</v>
      </c>
      <c r="T6" s="35">
        <f t="shared" si="3"/>
        <v>359.29</v>
      </c>
      <c r="U6" s="35">
        <f t="shared" si="3"/>
        <v>11232</v>
      </c>
      <c r="V6" s="35">
        <f t="shared" si="3"/>
        <v>20.58</v>
      </c>
      <c r="W6" s="35">
        <f t="shared" si="3"/>
        <v>545.77</v>
      </c>
      <c r="X6" s="36">
        <f>IF(X7="",NA(),X7)</f>
        <v>93.32</v>
      </c>
      <c r="Y6" s="36">
        <f t="shared" ref="Y6:AG6" si="4">IF(Y7="",NA(),Y7)</f>
        <v>94.59</v>
      </c>
      <c r="Z6" s="36">
        <f t="shared" si="4"/>
        <v>95.39</v>
      </c>
      <c r="AA6" s="36">
        <f t="shared" si="4"/>
        <v>92.41</v>
      </c>
      <c r="AB6" s="36">
        <f t="shared" si="4"/>
        <v>95.57</v>
      </c>
      <c r="AC6" s="36">
        <f t="shared" si="4"/>
        <v>111.34</v>
      </c>
      <c r="AD6" s="36">
        <f t="shared" si="4"/>
        <v>110.02</v>
      </c>
      <c r="AE6" s="36">
        <f t="shared" si="4"/>
        <v>108.76</v>
      </c>
      <c r="AF6" s="36">
        <f t="shared" si="4"/>
        <v>108.46</v>
      </c>
      <c r="AG6" s="36">
        <f t="shared" si="4"/>
        <v>109.02</v>
      </c>
      <c r="AH6" s="35" t="str">
        <f>IF(AH7="","",IF(AH7="-","【-】","【"&amp;SUBSTITUTE(TEXT(AH7,"#,##0.00"),"-","△")&amp;"】"))</f>
        <v>【110.27】</v>
      </c>
      <c r="AI6" s="35">
        <f>IF(AI7="",NA(),AI7)</f>
        <v>0</v>
      </c>
      <c r="AJ6" s="36">
        <f t="shared" ref="AJ6:AR6" si="5">IF(AJ7="",NA(),AJ7)</f>
        <v>4.84</v>
      </c>
      <c r="AK6" s="35">
        <f t="shared" si="5"/>
        <v>0</v>
      </c>
      <c r="AL6" s="35">
        <f t="shared" si="5"/>
        <v>0</v>
      </c>
      <c r="AM6" s="35">
        <f t="shared" si="5"/>
        <v>0</v>
      </c>
      <c r="AN6" s="36">
        <f t="shared" si="5"/>
        <v>10.130000000000001</v>
      </c>
      <c r="AO6" s="36">
        <f t="shared" si="5"/>
        <v>7.31</v>
      </c>
      <c r="AP6" s="36">
        <f t="shared" si="5"/>
        <v>7.48</v>
      </c>
      <c r="AQ6" s="36">
        <f t="shared" si="5"/>
        <v>11.94</v>
      </c>
      <c r="AR6" s="36">
        <f t="shared" si="5"/>
        <v>11</v>
      </c>
      <c r="AS6" s="35" t="str">
        <f>IF(AS7="","",IF(AS7="-","【-】","【"&amp;SUBSTITUTE(TEXT(AS7,"#,##0.00"),"-","△")&amp;"】"))</f>
        <v>【1.15】</v>
      </c>
      <c r="AT6" s="36">
        <f>IF(AT7="",NA(),AT7)</f>
        <v>682.97</v>
      </c>
      <c r="AU6" s="36">
        <f t="shared" ref="AU6:BC6" si="6">IF(AU7="",NA(),AU7)</f>
        <v>539.26</v>
      </c>
      <c r="AV6" s="36">
        <f t="shared" si="6"/>
        <v>3247.42</v>
      </c>
      <c r="AW6" s="36">
        <f t="shared" si="6"/>
        <v>2243.2399999999998</v>
      </c>
      <c r="AX6" s="36">
        <f t="shared" si="6"/>
        <v>882.81</v>
      </c>
      <c r="AY6" s="36">
        <f t="shared" si="6"/>
        <v>388.67</v>
      </c>
      <c r="AZ6" s="36">
        <f t="shared" si="6"/>
        <v>355.27</v>
      </c>
      <c r="BA6" s="36">
        <f t="shared" si="6"/>
        <v>359.7</v>
      </c>
      <c r="BB6" s="36">
        <f t="shared" si="6"/>
        <v>362.93</v>
      </c>
      <c r="BC6" s="36">
        <f t="shared" si="6"/>
        <v>371.81</v>
      </c>
      <c r="BD6" s="35" t="str">
        <f>IF(BD7="","",IF(BD7="-","【-】","【"&amp;SUBSTITUTE(TEXT(BD7,"#,##0.00"),"-","△")&amp;"】"))</f>
        <v>【260.31】</v>
      </c>
      <c r="BE6" s="36">
        <f>IF(BE7="",NA(),BE7)</f>
        <v>330.94</v>
      </c>
      <c r="BF6" s="36">
        <f t="shared" ref="BF6:BN6" si="7">IF(BF7="",NA(),BF7)</f>
        <v>312.75</v>
      </c>
      <c r="BG6" s="36">
        <f t="shared" si="7"/>
        <v>314.75</v>
      </c>
      <c r="BH6" s="36">
        <f t="shared" si="7"/>
        <v>294.72000000000003</v>
      </c>
      <c r="BI6" s="36">
        <f t="shared" si="7"/>
        <v>269.98</v>
      </c>
      <c r="BJ6" s="36">
        <f t="shared" si="7"/>
        <v>422.5</v>
      </c>
      <c r="BK6" s="36">
        <f t="shared" si="7"/>
        <v>458.27</v>
      </c>
      <c r="BL6" s="36">
        <f t="shared" si="7"/>
        <v>447.01</v>
      </c>
      <c r="BM6" s="36">
        <f t="shared" si="7"/>
        <v>439.05</v>
      </c>
      <c r="BN6" s="36">
        <f t="shared" si="7"/>
        <v>465.85</v>
      </c>
      <c r="BO6" s="35" t="str">
        <f>IF(BO7="","",IF(BO7="-","【-】","【"&amp;SUBSTITUTE(TEXT(BO7,"#,##0.00"),"-","△")&amp;"】"))</f>
        <v>【275.67】</v>
      </c>
      <c r="BP6" s="36">
        <f>IF(BP7="",NA(),BP7)</f>
        <v>92.41</v>
      </c>
      <c r="BQ6" s="36">
        <f t="shared" ref="BQ6:BY6" si="8">IF(BQ7="",NA(),BQ7)</f>
        <v>93.55</v>
      </c>
      <c r="BR6" s="36">
        <f t="shared" si="8"/>
        <v>94.16</v>
      </c>
      <c r="BS6" s="36">
        <f t="shared" si="8"/>
        <v>91.23</v>
      </c>
      <c r="BT6" s="36">
        <f t="shared" si="8"/>
        <v>94.67</v>
      </c>
      <c r="BU6" s="36">
        <f t="shared" si="8"/>
        <v>101.64</v>
      </c>
      <c r="BV6" s="36">
        <f t="shared" si="8"/>
        <v>96.77</v>
      </c>
      <c r="BW6" s="36">
        <f t="shared" si="8"/>
        <v>95.81</v>
      </c>
      <c r="BX6" s="36">
        <f t="shared" si="8"/>
        <v>95.26</v>
      </c>
      <c r="BY6" s="36">
        <f t="shared" si="8"/>
        <v>92.39</v>
      </c>
      <c r="BZ6" s="35" t="str">
        <f>IF(BZ7="","",IF(BZ7="-","【-】","【"&amp;SUBSTITUTE(TEXT(BZ7,"#,##0.00"),"-","△")&amp;"】"))</f>
        <v>【100.05】</v>
      </c>
      <c r="CA6" s="36">
        <f>IF(CA7="",NA(),CA7)</f>
        <v>180.12</v>
      </c>
      <c r="CB6" s="36">
        <f t="shared" ref="CB6:CJ6" si="9">IF(CB7="",NA(),CB7)</f>
        <v>177.93</v>
      </c>
      <c r="CC6" s="36">
        <f t="shared" si="9"/>
        <v>177.06</v>
      </c>
      <c r="CD6" s="36">
        <f t="shared" si="9"/>
        <v>182.72</v>
      </c>
      <c r="CE6" s="36">
        <f t="shared" si="9"/>
        <v>175.73</v>
      </c>
      <c r="CF6" s="36">
        <f t="shared" si="9"/>
        <v>179.16</v>
      </c>
      <c r="CG6" s="36">
        <f t="shared" si="9"/>
        <v>187.18</v>
      </c>
      <c r="CH6" s="36">
        <f t="shared" si="9"/>
        <v>189.58</v>
      </c>
      <c r="CI6" s="36">
        <f t="shared" si="9"/>
        <v>192.82</v>
      </c>
      <c r="CJ6" s="36">
        <f t="shared" si="9"/>
        <v>192.98</v>
      </c>
      <c r="CK6" s="35" t="str">
        <f>IF(CK7="","",IF(CK7="-","【-】","【"&amp;SUBSTITUTE(TEXT(CK7,"#,##0.00"),"-","△")&amp;"】"))</f>
        <v>【166.40】</v>
      </c>
      <c r="CL6" s="36">
        <f>IF(CL7="",NA(),CL7)</f>
        <v>63.37</v>
      </c>
      <c r="CM6" s="36">
        <f t="shared" ref="CM6:CU6" si="10">IF(CM7="",NA(),CM7)</f>
        <v>62.05</v>
      </c>
      <c r="CN6" s="36">
        <f t="shared" si="10"/>
        <v>56.77</v>
      </c>
      <c r="CO6" s="36">
        <f t="shared" si="10"/>
        <v>56.71</v>
      </c>
      <c r="CP6" s="36">
        <f t="shared" si="10"/>
        <v>57.72</v>
      </c>
      <c r="CQ6" s="36">
        <f t="shared" si="10"/>
        <v>54.24</v>
      </c>
      <c r="CR6" s="36">
        <f t="shared" si="10"/>
        <v>55.88</v>
      </c>
      <c r="CS6" s="36">
        <f t="shared" si="10"/>
        <v>55.22</v>
      </c>
      <c r="CT6" s="36">
        <f t="shared" si="10"/>
        <v>54.05</v>
      </c>
      <c r="CU6" s="36">
        <f t="shared" si="10"/>
        <v>54.43</v>
      </c>
      <c r="CV6" s="35" t="str">
        <f>IF(CV7="","",IF(CV7="-","【-】","【"&amp;SUBSTITUTE(TEXT(CV7,"#,##0.00"),"-","△")&amp;"】"))</f>
        <v>【60.69】</v>
      </c>
      <c r="CW6" s="36">
        <f>IF(CW7="",NA(),CW7)</f>
        <v>77.930000000000007</v>
      </c>
      <c r="CX6" s="36">
        <f t="shared" ref="CX6:DF6" si="11">IF(CX7="",NA(),CX7)</f>
        <v>81.05</v>
      </c>
      <c r="CY6" s="36">
        <f t="shared" si="11"/>
        <v>85.72</v>
      </c>
      <c r="CZ6" s="36">
        <f t="shared" si="11"/>
        <v>84.33</v>
      </c>
      <c r="DA6" s="36">
        <f t="shared" si="11"/>
        <v>83.1</v>
      </c>
      <c r="DB6" s="36">
        <f t="shared" si="11"/>
        <v>81.680000000000007</v>
      </c>
      <c r="DC6" s="36">
        <f t="shared" si="11"/>
        <v>80.989999999999995</v>
      </c>
      <c r="DD6" s="36">
        <f t="shared" si="11"/>
        <v>80.930000000000007</v>
      </c>
      <c r="DE6" s="36">
        <f t="shared" si="11"/>
        <v>80.510000000000005</v>
      </c>
      <c r="DF6" s="36">
        <f t="shared" si="11"/>
        <v>79.44</v>
      </c>
      <c r="DG6" s="35" t="str">
        <f>IF(DG7="","",IF(DG7="-","【-】","【"&amp;SUBSTITUTE(TEXT(DG7,"#,##0.00"),"-","△")&amp;"】"))</f>
        <v>【89.82】</v>
      </c>
      <c r="DH6" s="36">
        <f>IF(DH7="",NA(),DH7)</f>
        <v>39.82</v>
      </c>
      <c r="DI6" s="36">
        <f t="shared" ref="DI6:DQ6" si="12">IF(DI7="",NA(),DI7)</f>
        <v>42</v>
      </c>
      <c r="DJ6" s="36">
        <f t="shared" si="12"/>
        <v>43.63</v>
      </c>
      <c r="DK6" s="36">
        <f t="shared" si="12"/>
        <v>45.61</v>
      </c>
      <c r="DL6" s="36">
        <f t="shared" si="12"/>
        <v>47.46</v>
      </c>
      <c r="DM6" s="36">
        <f t="shared" si="12"/>
        <v>48.14</v>
      </c>
      <c r="DN6" s="36">
        <f t="shared" si="12"/>
        <v>46.61</v>
      </c>
      <c r="DO6" s="36">
        <f t="shared" si="12"/>
        <v>47.97</v>
      </c>
      <c r="DP6" s="36">
        <f t="shared" si="12"/>
        <v>49.12</v>
      </c>
      <c r="DQ6" s="36">
        <f t="shared" si="12"/>
        <v>49.39</v>
      </c>
      <c r="DR6" s="35" t="str">
        <f>IF(DR7="","",IF(DR7="-","【-】","【"&amp;SUBSTITUTE(TEXT(DR7,"#,##0.00"),"-","△")&amp;"】"))</f>
        <v>【50.19】</v>
      </c>
      <c r="DS6" s="35">
        <f>IF(DS7="",NA(),DS7)</f>
        <v>0</v>
      </c>
      <c r="DT6" s="35">
        <f t="shared" ref="DT6:EB6" si="13">IF(DT7="",NA(),DT7)</f>
        <v>0</v>
      </c>
      <c r="DU6" s="35">
        <f t="shared" si="13"/>
        <v>0</v>
      </c>
      <c r="DV6" s="35">
        <f t="shared" si="13"/>
        <v>0</v>
      </c>
      <c r="DW6" s="35">
        <f t="shared" si="13"/>
        <v>0</v>
      </c>
      <c r="DX6" s="36">
        <f t="shared" si="13"/>
        <v>11.13</v>
      </c>
      <c r="DY6" s="36">
        <f t="shared" si="13"/>
        <v>10.84</v>
      </c>
      <c r="DZ6" s="36">
        <f t="shared" si="13"/>
        <v>15.33</v>
      </c>
      <c r="EA6" s="36">
        <f t="shared" si="13"/>
        <v>16.760000000000002</v>
      </c>
      <c r="EB6" s="36">
        <f t="shared" si="13"/>
        <v>18.57</v>
      </c>
      <c r="EC6" s="35" t="str">
        <f>IF(EC7="","",IF(EC7="-","【-】","【"&amp;SUBSTITUTE(TEXT(EC7,"#,##0.00"),"-","△")&amp;"】"))</f>
        <v>【20.63】</v>
      </c>
      <c r="ED6" s="36">
        <f>IF(ED7="",NA(),ED7)</f>
        <v>0.67</v>
      </c>
      <c r="EE6" s="36">
        <f t="shared" ref="EE6:EM6" si="14">IF(EE7="",NA(),EE7)</f>
        <v>0.09</v>
      </c>
      <c r="EF6" s="36">
        <f t="shared" si="14"/>
        <v>1.1100000000000001</v>
      </c>
      <c r="EG6" s="35">
        <f t="shared" si="14"/>
        <v>0</v>
      </c>
      <c r="EH6" s="35">
        <f t="shared" si="14"/>
        <v>0</v>
      </c>
      <c r="EI6" s="36">
        <f t="shared" si="14"/>
        <v>0.47</v>
      </c>
      <c r="EJ6" s="36">
        <f t="shared" si="14"/>
        <v>0.39</v>
      </c>
      <c r="EK6" s="36">
        <f t="shared" si="14"/>
        <v>0.43</v>
      </c>
      <c r="EL6" s="36">
        <f t="shared" si="14"/>
        <v>0.42</v>
      </c>
      <c r="EM6" s="36">
        <f t="shared" si="14"/>
        <v>0.44</v>
      </c>
      <c r="EN6" s="35" t="str">
        <f>IF(EN7="","",IF(EN7="-","【-】","【"&amp;SUBSTITUTE(TEXT(EN7,"#,##0.00"),"-","△")&amp;"】"))</f>
        <v>【0.69】</v>
      </c>
    </row>
    <row r="7" spans="1:144" s="37" customFormat="1" x14ac:dyDescent="0.15">
      <c r="A7" s="29"/>
      <c r="B7" s="38">
        <v>2020</v>
      </c>
      <c r="C7" s="38">
        <v>153613</v>
      </c>
      <c r="D7" s="38">
        <v>46</v>
      </c>
      <c r="E7" s="38">
        <v>1</v>
      </c>
      <c r="F7" s="38">
        <v>0</v>
      </c>
      <c r="G7" s="38">
        <v>1</v>
      </c>
      <c r="H7" s="38" t="s">
        <v>92</v>
      </c>
      <c r="I7" s="38" t="s">
        <v>93</v>
      </c>
      <c r="J7" s="38" t="s">
        <v>94</v>
      </c>
      <c r="K7" s="38" t="s">
        <v>95</v>
      </c>
      <c r="L7" s="38" t="s">
        <v>96</v>
      </c>
      <c r="M7" s="38" t="s">
        <v>97</v>
      </c>
      <c r="N7" s="39" t="s">
        <v>98</v>
      </c>
      <c r="O7" s="39">
        <v>72.64</v>
      </c>
      <c r="P7" s="39">
        <v>97.75</v>
      </c>
      <c r="Q7" s="39">
        <v>3234</v>
      </c>
      <c r="R7" s="39">
        <v>11393</v>
      </c>
      <c r="S7" s="39">
        <v>31.71</v>
      </c>
      <c r="T7" s="39">
        <v>359.29</v>
      </c>
      <c r="U7" s="39">
        <v>11232</v>
      </c>
      <c r="V7" s="39">
        <v>20.58</v>
      </c>
      <c r="W7" s="39">
        <v>545.77</v>
      </c>
      <c r="X7" s="39">
        <v>93.32</v>
      </c>
      <c r="Y7" s="39">
        <v>94.59</v>
      </c>
      <c r="Z7" s="39">
        <v>95.39</v>
      </c>
      <c r="AA7" s="39">
        <v>92.41</v>
      </c>
      <c r="AB7" s="39">
        <v>95.57</v>
      </c>
      <c r="AC7" s="39">
        <v>111.34</v>
      </c>
      <c r="AD7" s="39">
        <v>110.02</v>
      </c>
      <c r="AE7" s="39">
        <v>108.76</v>
      </c>
      <c r="AF7" s="39">
        <v>108.46</v>
      </c>
      <c r="AG7" s="39">
        <v>109.02</v>
      </c>
      <c r="AH7" s="39">
        <v>110.27</v>
      </c>
      <c r="AI7" s="39">
        <v>0</v>
      </c>
      <c r="AJ7" s="39">
        <v>4.84</v>
      </c>
      <c r="AK7" s="39">
        <v>0</v>
      </c>
      <c r="AL7" s="39">
        <v>0</v>
      </c>
      <c r="AM7" s="39">
        <v>0</v>
      </c>
      <c r="AN7" s="39">
        <v>10.130000000000001</v>
      </c>
      <c r="AO7" s="39">
        <v>7.31</v>
      </c>
      <c r="AP7" s="39">
        <v>7.48</v>
      </c>
      <c r="AQ7" s="39">
        <v>11.94</v>
      </c>
      <c r="AR7" s="39">
        <v>11</v>
      </c>
      <c r="AS7" s="39">
        <v>1.1499999999999999</v>
      </c>
      <c r="AT7" s="39">
        <v>682.97</v>
      </c>
      <c r="AU7" s="39">
        <v>539.26</v>
      </c>
      <c r="AV7" s="39">
        <v>3247.42</v>
      </c>
      <c r="AW7" s="39">
        <v>2243.2399999999998</v>
      </c>
      <c r="AX7" s="39">
        <v>882.81</v>
      </c>
      <c r="AY7" s="39">
        <v>388.67</v>
      </c>
      <c r="AZ7" s="39">
        <v>355.27</v>
      </c>
      <c r="BA7" s="39">
        <v>359.7</v>
      </c>
      <c r="BB7" s="39">
        <v>362.93</v>
      </c>
      <c r="BC7" s="39">
        <v>371.81</v>
      </c>
      <c r="BD7" s="39">
        <v>260.31</v>
      </c>
      <c r="BE7" s="39">
        <v>330.94</v>
      </c>
      <c r="BF7" s="39">
        <v>312.75</v>
      </c>
      <c r="BG7" s="39">
        <v>314.75</v>
      </c>
      <c r="BH7" s="39">
        <v>294.72000000000003</v>
      </c>
      <c r="BI7" s="39">
        <v>269.98</v>
      </c>
      <c r="BJ7" s="39">
        <v>422.5</v>
      </c>
      <c r="BK7" s="39">
        <v>458.27</v>
      </c>
      <c r="BL7" s="39">
        <v>447.01</v>
      </c>
      <c r="BM7" s="39">
        <v>439.05</v>
      </c>
      <c r="BN7" s="39">
        <v>465.85</v>
      </c>
      <c r="BO7" s="39">
        <v>275.67</v>
      </c>
      <c r="BP7" s="39">
        <v>92.41</v>
      </c>
      <c r="BQ7" s="39">
        <v>93.55</v>
      </c>
      <c r="BR7" s="39">
        <v>94.16</v>
      </c>
      <c r="BS7" s="39">
        <v>91.23</v>
      </c>
      <c r="BT7" s="39">
        <v>94.67</v>
      </c>
      <c r="BU7" s="39">
        <v>101.64</v>
      </c>
      <c r="BV7" s="39">
        <v>96.77</v>
      </c>
      <c r="BW7" s="39">
        <v>95.81</v>
      </c>
      <c r="BX7" s="39">
        <v>95.26</v>
      </c>
      <c r="BY7" s="39">
        <v>92.39</v>
      </c>
      <c r="BZ7" s="39">
        <v>100.05</v>
      </c>
      <c r="CA7" s="39">
        <v>180.12</v>
      </c>
      <c r="CB7" s="39">
        <v>177.93</v>
      </c>
      <c r="CC7" s="39">
        <v>177.06</v>
      </c>
      <c r="CD7" s="39">
        <v>182.72</v>
      </c>
      <c r="CE7" s="39">
        <v>175.73</v>
      </c>
      <c r="CF7" s="39">
        <v>179.16</v>
      </c>
      <c r="CG7" s="39">
        <v>187.18</v>
      </c>
      <c r="CH7" s="39">
        <v>189.58</v>
      </c>
      <c r="CI7" s="39">
        <v>192.82</v>
      </c>
      <c r="CJ7" s="39">
        <v>192.98</v>
      </c>
      <c r="CK7" s="39">
        <v>166.4</v>
      </c>
      <c r="CL7" s="39">
        <v>63.37</v>
      </c>
      <c r="CM7" s="39">
        <v>62.05</v>
      </c>
      <c r="CN7" s="39">
        <v>56.77</v>
      </c>
      <c r="CO7" s="39">
        <v>56.71</v>
      </c>
      <c r="CP7" s="39">
        <v>57.72</v>
      </c>
      <c r="CQ7" s="39">
        <v>54.24</v>
      </c>
      <c r="CR7" s="39">
        <v>55.88</v>
      </c>
      <c r="CS7" s="39">
        <v>55.22</v>
      </c>
      <c r="CT7" s="39">
        <v>54.05</v>
      </c>
      <c r="CU7" s="39">
        <v>54.43</v>
      </c>
      <c r="CV7" s="39">
        <v>60.69</v>
      </c>
      <c r="CW7" s="39">
        <v>77.930000000000007</v>
      </c>
      <c r="CX7" s="39">
        <v>81.05</v>
      </c>
      <c r="CY7" s="39">
        <v>85.72</v>
      </c>
      <c r="CZ7" s="39">
        <v>84.33</v>
      </c>
      <c r="DA7" s="39">
        <v>83.1</v>
      </c>
      <c r="DB7" s="39">
        <v>81.680000000000007</v>
      </c>
      <c r="DC7" s="39">
        <v>80.989999999999995</v>
      </c>
      <c r="DD7" s="39">
        <v>80.930000000000007</v>
      </c>
      <c r="DE7" s="39">
        <v>80.510000000000005</v>
      </c>
      <c r="DF7" s="39">
        <v>79.44</v>
      </c>
      <c r="DG7" s="39">
        <v>89.82</v>
      </c>
      <c r="DH7" s="39">
        <v>39.82</v>
      </c>
      <c r="DI7" s="39">
        <v>42</v>
      </c>
      <c r="DJ7" s="39">
        <v>43.63</v>
      </c>
      <c r="DK7" s="39">
        <v>45.61</v>
      </c>
      <c r="DL7" s="39">
        <v>47.46</v>
      </c>
      <c r="DM7" s="39">
        <v>48.14</v>
      </c>
      <c r="DN7" s="39">
        <v>46.61</v>
      </c>
      <c r="DO7" s="39">
        <v>47.97</v>
      </c>
      <c r="DP7" s="39">
        <v>49.12</v>
      </c>
      <c r="DQ7" s="39">
        <v>49.39</v>
      </c>
      <c r="DR7" s="39">
        <v>50.19</v>
      </c>
      <c r="DS7" s="39">
        <v>0</v>
      </c>
      <c r="DT7" s="39">
        <v>0</v>
      </c>
      <c r="DU7" s="39">
        <v>0</v>
      </c>
      <c r="DV7" s="39">
        <v>0</v>
      </c>
      <c r="DW7" s="39">
        <v>0</v>
      </c>
      <c r="DX7" s="39">
        <v>11.13</v>
      </c>
      <c r="DY7" s="39">
        <v>10.84</v>
      </c>
      <c r="DZ7" s="39">
        <v>15.33</v>
      </c>
      <c r="EA7" s="39">
        <v>16.760000000000002</v>
      </c>
      <c r="EB7" s="39">
        <v>18.57</v>
      </c>
      <c r="EC7" s="39">
        <v>20.63</v>
      </c>
      <c r="ED7" s="39">
        <v>0.67</v>
      </c>
      <c r="EE7" s="39">
        <v>0.09</v>
      </c>
      <c r="EF7" s="39">
        <v>1.1100000000000001</v>
      </c>
      <c r="EG7" s="39">
        <v>0</v>
      </c>
      <c r="EH7" s="39">
        <v>0</v>
      </c>
      <c r="EI7" s="39">
        <v>0.47</v>
      </c>
      <c r="EJ7" s="39">
        <v>0.39</v>
      </c>
      <c r="EK7" s="39">
        <v>0.43</v>
      </c>
      <c r="EL7" s="39">
        <v>0.42</v>
      </c>
      <c r="EM7" s="39">
        <v>0.44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106</v>
      </c>
      <c r="D13" t="s">
        <v>106</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TAGAM219</cp:lastModifiedBy>
  <dcterms:created xsi:type="dcterms:W3CDTF">2021-12-03T06:48:18Z</dcterms:created>
  <dcterms:modified xsi:type="dcterms:W3CDTF">2022-01-27T02:27:15Z</dcterms:modified>
  <cp:category/>
</cp:coreProperties>
</file>