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ulazPPEwvGrj4vx9K3jLK2JMn7k/dqci94Si+0ld8kgqSXWlXevxPYHrWpbPSdOLjIgpzpQSOKGQCpK2OjWc1w==" workbookSaltValue="BtB1kRqJMDiotr0SETWpIA==" workbookSpinCount="100000" lockStructure="1"/>
  <bookViews>
    <workbookView xWindow="0" yWindow="0" windowWidth="15360" windowHeight="7635"/>
  </bookViews>
  <sheets>
    <sheet name="法適用_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R6" i="5"/>
  <c r="Q6" i="5"/>
  <c r="W10" i="4" s="1"/>
  <c r="P6" i="5"/>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G85" i="4"/>
  <c r="F85" i="4"/>
  <c r="BB10" i="4"/>
  <c r="AT10" i="4"/>
  <c r="AL10" i="4"/>
  <c r="P10" i="4"/>
  <c r="I10" i="4"/>
  <c r="B10" i="4"/>
  <c r="BB8" i="4"/>
  <c r="AT8" i="4"/>
  <c r="AL8" i="4"/>
  <c r="AD8" i="4"/>
  <c r="W8" i="4"/>
  <c r="P8" i="4"/>
  <c r="I8" i="4"/>
  <c r="B8" i="4"/>
  <c r="B6" i="4"/>
</calcChain>
</file>

<file path=xl/sharedStrings.xml><?xml version="1.0" encoding="utf-8"?>
<sst xmlns="http://schemas.openxmlformats.org/spreadsheetml/2006/main" count="228" uniqueCount="115">
  <si>
    <t>経営比較分析表（令和元年度決算）</t>
    <rPh sb="8" eb="10">
      <t>レイワ</t>
    </rPh>
    <rPh sb="10" eb="12">
      <t>ガンネン</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</si>
  <si>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</si>
  <si>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</si>
  <si>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</si>
  <si>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</si>
  <si>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</si>
  <si>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</si>
  <si>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</si>
  <si>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</si>
  <si>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</si>
  <si>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</si>
  <si>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</si>
  <si>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</si>
  <si>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</si>
  <si>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</si>
  <si>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</si>
  <si>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</si>
  <si>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</si>
  <si>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</si>
  <si>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</si>
  <si>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</si>
  <si>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</si>
  <si>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</si>
  <si>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</si>
  <si>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</si>
  <si>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</si>
  <si>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</si>
  <si>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</si>
  <si>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</si>
  <si>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</si>
  <si>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</si>
  <si>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</si>
  <si>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</si>
  <si>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</si>
  <si>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</si>
  <si>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</si>
  <si>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</si>
  <si>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</si>
  <si>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</si>
  <si>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</si>
  <si>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</si>
  <si>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</si>
  <si>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</si>
  <si>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</si>
  <si>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</si>
  <si>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</si>
  <si>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</si>
  <si>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</si>
  <si>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</si>
  <si>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</si>
  <si>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</si>
  <si>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</si>
  <si>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</si>
  <si>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</si>
  <si>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</si>
  <si>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</si>
  <si>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</si>
  <si>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</si>
  <si>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</si>
  <si>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</si>
  <si>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</si>
  <si>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</si>
  <si>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</si>
  <si>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</si>
  <si>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</si>
  <si>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</si>
  <si>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</si>
  <si>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</si>
  <si>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</si>
  <si>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</si>
  <si>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</si>
  <si>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</si>
  <si>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</si>
  <si>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</si>
  <si>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</si>
  <si>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</si>
  <si>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</si>
  <si>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</si>
  <si>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</si>
  <si>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</si>
  <si>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</si>
  <si>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</si>
  <si>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</si>
  <si>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</si>
  <si>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</si>
  <si>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</si>
  <si>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</si>
  <si>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</si>
  <si>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</si>
  <si>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</si>
  <si>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</si>
  <si>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</si>
  <si>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</si>
  <si>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新潟県　田上町</t>
  </si>
  <si>
    <t>法適用</t>
  </si>
  <si>
    <t>水道事業</t>
  </si>
  <si>
    <t>末端給水事業</t>
  </si>
  <si>
    <t>A7</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</si>
  <si>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</si>
  <si>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</si>
  <si>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</si>
  <si>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</si>
  <si>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</si>
  <si>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</si>
  <si>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</si>
  <si>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</si>
  <si>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</si>
  <si>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</si>
  <si>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</si>
  <si>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"H"yy</t>
    <phoneticPr fontId="4"/>
  </si>
  <si>
    <t>"R"dd</t>
    <phoneticPr fontId="4"/>
  </si>
  <si>
    <t>←書式設定</t>
    <rPh sb="1" eb="3">
      <t>ショシキ</t>
    </rPh>
    <rPh sb="3" eb="5">
      <t>セッテイ</t>
    </rPh>
    <phoneticPr fontId="4"/>
  </si>
  <si>
    <t>　有形固定資産減価償却率は、類似団体よりも低い数値で推移しているが、ここ数年は右肩上がりと平均値に近づいている。今後も耐震性、長寿命化を図りながら、計画的で効率の良い管路更新を実施していく。</t>
    <rPh sb="1" eb="3">
      <t>ユウケイ</t>
    </rPh>
    <rPh sb="3" eb="5">
      <t>コテイ</t>
    </rPh>
    <rPh sb="5" eb="7">
      <t>シサン</t>
    </rPh>
    <rPh sb="7" eb="9">
      <t>ゲンカ</t>
    </rPh>
    <rPh sb="9" eb="11">
      <t>ショウキャク</t>
    </rPh>
    <rPh sb="11" eb="12">
      <t>リツ</t>
    </rPh>
    <rPh sb="14" eb="16">
      <t>ルイジ</t>
    </rPh>
    <rPh sb="16" eb="18">
      <t>ダンタイ</t>
    </rPh>
    <rPh sb="21" eb="22">
      <t>ヒク</t>
    </rPh>
    <rPh sb="23" eb="25">
      <t>スウチ</t>
    </rPh>
    <rPh sb="26" eb="28">
      <t>スイイ</t>
    </rPh>
    <rPh sb="36" eb="38">
      <t>スウネン</t>
    </rPh>
    <rPh sb="39" eb="41">
      <t>ミギカタ</t>
    </rPh>
    <rPh sb="41" eb="42">
      <t>ア</t>
    </rPh>
    <rPh sb="45" eb="48">
      <t>ヘイキンチ</t>
    </rPh>
    <rPh sb="49" eb="50">
      <t>チカ</t>
    </rPh>
    <rPh sb="56" eb="58">
      <t>コンゴ</t>
    </rPh>
    <rPh sb="59" eb="62">
      <t>タイシンセイ</t>
    </rPh>
    <rPh sb="63" eb="64">
      <t>チョウ</t>
    </rPh>
    <rPh sb="64" eb="66">
      <t>ジュミョウ</t>
    </rPh>
    <rPh sb="66" eb="67">
      <t>カ</t>
    </rPh>
    <rPh sb="68" eb="69">
      <t>ハカ</t>
    </rPh>
    <rPh sb="74" eb="77">
      <t>ケイカクテキ</t>
    </rPh>
    <rPh sb="78" eb="80">
      <t>コウリツ</t>
    </rPh>
    <rPh sb="81" eb="82">
      <t>ヨ</t>
    </rPh>
    <rPh sb="83" eb="85">
      <t>カンロ</t>
    </rPh>
    <rPh sb="85" eb="87">
      <t>コウシン</t>
    </rPh>
    <rPh sb="88" eb="90">
      <t>ジッシ</t>
    </rPh>
    <phoneticPr fontId="4"/>
  </si>
  <si>
    <t>　近年、給水人口の減少と住宅リフォーム等による節水器具の普及により、給水収益が年々落ち込んでいる。また漏水修理や施設修繕に伴う費用が嵩み、予算規模も大きくないことから思うような管路を含めた更新事業の予算が確保できていない。　　　　今後も厳しい財政状況が予測されるが、町民生活に及ぼす影響が少なくない「料金改定」は難しく、資金不足を補うためには企業債の活用等により、現行の料金体系を維持していく。今期策定予定である経営戦略に伴い長期の水道事業を見据えた中で、一層の事業投資効果・経済性を考慮しながら財政健全に努めていく必要がある。</t>
    <rPh sb="1" eb="3">
      <t>キンネン</t>
    </rPh>
    <rPh sb="4" eb="6">
      <t>キュウスイ</t>
    </rPh>
    <rPh sb="6" eb="8">
      <t>ジンコウ</t>
    </rPh>
    <rPh sb="9" eb="11">
      <t>ゲンショウ</t>
    </rPh>
    <rPh sb="12" eb="14">
      <t>ジュウタク</t>
    </rPh>
    <rPh sb="19" eb="20">
      <t>トウ</t>
    </rPh>
    <rPh sb="23" eb="25">
      <t>セッスイ</t>
    </rPh>
    <rPh sb="25" eb="27">
      <t>キグ</t>
    </rPh>
    <rPh sb="28" eb="30">
      <t>フキュウ</t>
    </rPh>
    <rPh sb="34" eb="36">
      <t>キュウスイ</t>
    </rPh>
    <rPh sb="36" eb="38">
      <t>シュウエキ</t>
    </rPh>
    <rPh sb="39" eb="41">
      <t>ネンネン</t>
    </rPh>
    <rPh sb="41" eb="42">
      <t>オ</t>
    </rPh>
    <rPh sb="43" eb="44">
      <t>コ</t>
    </rPh>
    <rPh sb="51" eb="53">
      <t>ロウスイ</t>
    </rPh>
    <rPh sb="53" eb="55">
      <t>シュウリ</t>
    </rPh>
    <rPh sb="56" eb="58">
      <t>シセツ</t>
    </rPh>
    <rPh sb="58" eb="60">
      <t>シュウゼン</t>
    </rPh>
    <rPh sb="61" eb="62">
      <t>トモナ</t>
    </rPh>
    <rPh sb="63" eb="65">
      <t>ヒヨウ</t>
    </rPh>
    <rPh sb="66" eb="67">
      <t>カサ</t>
    </rPh>
    <rPh sb="69" eb="71">
      <t>ヨサン</t>
    </rPh>
    <rPh sb="71" eb="73">
      <t>キボ</t>
    </rPh>
    <rPh sb="74" eb="75">
      <t>オオ</t>
    </rPh>
    <rPh sb="83" eb="84">
      <t>オモ</t>
    </rPh>
    <rPh sb="88" eb="90">
      <t>カンロ</t>
    </rPh>
    <rPh sb="91" eb="92">
      <t>フク</t>
    </rPh>
    <rPh sb="94" eb="96">
      <t>コウシン</t>
    </rPh>
    <rPh sb="96" eb="98">
      <t>ジギョウ</t>
    </rPh>
    <rPh sb="99" eb="101">
      <t>ヨサン</t>
    </rPh>
    <rPh sb="102" eb="104">
      <t>カクホ</t>
    </rPh>
    <rPh sb="115" eb="117">
      <t>コンゴ</t>
    </rPh>
    <rPh sb="118" eb="119">
      <t>キビ</t>
    </rPh>
    <rPh sb="121" eb="123">
      <t>ザイセイ</t>
    </rPh>
    <rPh sb="123" eb="125">
      <t>ジョウキョウ</t>
    </rPh>
    <rPh sb="126" eb="128">
      <t>ヨソク</t>
    </rPh>
    <rPh sb="133" eb="135">
      <t>チョウミン</t>
    </rPh>
    <rPh sb="135" eb="137">
      <t>セイカツ</t>
    </rPh>
    <rPh sb="138" eb="139">
      <t>オヨ</t>
    </rPh>
    <rPh sb="141" eb="143">
      <t>エイキョウ</t>
    </rPh>
    <rPh sb="144" eb="145">
      <t>スク</t>
    </rPh>
    <rPh sb="150" eb="152">
      <t>リョウキン</t>
    </rPh>
    <rPh sb="152" eb="154">
      <t>カイテイ</t>
    </rPh>
    <rPh sb="156" eb="157">
      <t>ムズカ</t>
    </rPh>
    <rPh sb="160" eb="162">
      <t>シキン</t>
    </rPh>
    <rPh sb="162" eb="164">
      <t>フソク</t>
    </rPh>
    <rPh sb="165" eb="166">
      <t>オギナ</t>
    </rPh>
    <rPh sb="171" eb="173">
      <t>キギョウ</t>
    </rPh>
    <rPh sb="173" eb="174">
      <t>サイ</t>
    </rPh>
    <rPh sb="175" eb="177">
      <t>カツヨウ</t>
    </rPh>
    <rPh sb="177" eb="178">
      <t>トウ</t>
    </rPh>
    <rPh sb="182" eb="184">
      <t>ゲンコウ</t>
    </rPh>
    <rPh sb="185" eb="187">
      <t>リョウキン</t>
    </rPh>
    <rPh sb="187" eb="189">
      <t>タイケイ</t>
    </rPh>
    <rPh sb="190" eb="192">
      <t>イジ</t>
    </rPh>
    <rPh sb="197" eb="199">
      <t>コンキ</t>
    </rPh>
    <rPh sb="199" eb="201">
      <t>サクテイ</t>
    </rPh>
    <rPh sb="201" eb="203">
      <t>ヨテイ</t>
    </rPh>
    <rPh sb="206" eb="208">
      <t>ケイエイ</t>
    </rPh>
    <rPh sb="208" eb="210">
      <t>センリャク</t>
    </rPh>
    <rPh sb="211" eb="212">
      <t>トモナ</t>
    </rPh>
    <rPh sb="213" eb="215">
      <t>チョウキ</t>
    </rPh>
    <rPh sb="216" eb="218">
      <t>スイドウ</t>
    </rPh>
    <rPh sb="218" eb="220">
      <t>ジギョウ</t>
    </rPh>
    <rPh sb="221" eb="223">
      <t>ミス</t>
    </rPh>
    <rPh sb="225" eb="226">
      <t>ナカ</t>
    </rPh>
    <rPh sb="228" eb="230">
      <t>イッソウ</t>
    </rPh>
    <rPh sb="231" eb="233">
      <t>ジギョウ</t>
    </rPh>
    <rPh sb="233" eb="235">
      <t>トウシ</t>
    </rPh>
    <rPh sb="235" eb="237">
      <t>コウカ</t>
    </rPh>
    <rPh sb="238" eb="241">
      <t>ケイザイセイ</t>
    </rPh>
    <rPh sb="242" eb="244">
      <t>コウリョ</t>
    </rPh>
    <rPh sb="248" eb="250">
      <t>ザイセイ</t>
    </rPh>
    <rPh sb="250" eb="252">
      <t>ケンゼン</t>
    </rPh>
    <rPh sb="253" eb="254">
      <t>ツト</t>
    </rPh>
    <rPh sb="258" eb="260">
      <t>ヒツヨウ</t>
    </rPh>
    <phoneticPr fontId="4"/>
  </si>
  <si>
    <t>　ここ数年、単年度の経常収支比率が平均値を大きく下回り、95％前後を推移している。近年料金回収率は、前年度に比べ下がっており、これは繰越額の回収率が下がったことが影響している。そのため経営が安定しているとは言えない状況が続いている。　　　　　　　　　　　　　　今後も一層の料金回収率改善を図るとともに経費削減と漏水対策を行い、有収率を含む各比率の向上に努め、経営安定に努めていきたい。　　　　　　　また浄水場建設以後、起債借入を行わず自己資金での運営を行ってきたが、今後必ず取組んでいかなければならない施設や老朽管の更新については、少子高齢化に伴う人口減に注意しながら世代間負担の公平性を保つためにも今後とも必要に応じて起債借入を行うことも検討していく。</t>
    <rPh sb="3" eb="5">
      <t>スウネン</t>
    </rPh>
    <rPh sb="6" eb="9">
      <t>タンネンド</t>
    </rPh>
    <rPh sb="10" eb="12">
      <t>ケイジョウ</t>
    </rPh>
    <rPh sb="12" eb="14">
      <t>シュウシ</t>
    </rPh>
    <rPh sb="14" eb="16">
      <t>ヒリツ</t>
    </rPh>
    <rPh sb="17" eb="20">
      <t>ヘイキンチ</t>
    </rPh>
    <rPh sb="21" eb="22">
      <t>オオ</t>
    </rPh>
    <rPh sb="24" eb="26">
      <t>シタマワ</t>
    </rPh>
    <rPh sb="31" eb="33">
      <t>ゼンゴ</t>
    </rPh>
    <rPh sb="34" eb="36">
      <t>スイイ</t>
    </rPh>
    <rPh sb="41" eb="43">
      <t>キンネン</t>
    </rPh>
    <rPh sb="43" eb="45">
      <t>リョウキン</t>
    </rPh>
    <rPh sb="45" eb="47">
      <t>カイシュウ</t>
    </rPh>
    <rPh sb="47" eb="48">
      <t>リツ</t>
    </rPh>
    <rPh sb="50" eb="52">
      <t>ゼンネン</t>
    </rPh>
    <rPh sb="52" eb="53">
      <t>ド</t>
    </rPh>
    <rPh sb="54" eb="55">
      <t>クラ</t>
    </rPh>
    <rPh sb="56" eb="57">
      <t>サ</t>
    </rPh>
    <rPh sb="66" eb="68">
      <t>クリコシ</t>
    </rPh>
    <rPh sb="68" eb="69">
      <t>ガク</t>
    </rPh>
    <rPh sb="70" eb="72">
      <t>カイシュウ</t>
    </rPh>
    <rPh sb="72" eb="73">
      <t>リツ</t>
    </rPh>
    <rPh sb="74" eb="75">
      <t>サ</t>
    </rPh>
    <rPh sb="81" eb="83">
      <t>エイキョウ</t>
    </rPh>
    <rPh sb="92" eb="94">
      <t>ケイエイ</t>
    </rPh>
    <rPh sb="95" eb="97">
      <t>アンテイ</t>
    </rPh>
    <rPh sb="103" eb="104">
      <t>イ</t>
    </rPh>
    <rPh sb="107" eb="109">
      <t>ジョウキョウ</t>
    </rPh>
    <rPh sb="110" eb="111">
      <t>ツヅ</t>
    </rPh>
    <rPh sb="130" eb="132">
      <t>コンゴ</t>
    </rPh>
    <rPh sb="133" eb="135">
      <t>イッソウ</t>
    </rPh>
    <rPh sb="136" eb="138">
      <t>リョウキン</t>
    </rPh>
    <rPh sb="138" eb="140">
      <t>カイシュウ</t>
    </rPh>
    <rPh sb="140" eb="141">
      <t>リツ</t>
    </rPh>
    <rPh sb="141" eb="143">
      <t>カイゼン</t>
    </rPh>
    <rPh sb="144" eb="145">
      <t>ハカ</t>
    </rPh>
    <rPh sb="150" eb="152">
      <t>ケイヒ</t>
    </rPh>
    <rPh sb="152" eb="154">
      <t>サクゲン</t>
    </rPh>
    <rPh sb="155" eb="157">
      <t>ロウスイ</t>
    </rPh>
    <rPh sb="157" eb="159">
      <t>タイサク</t>
    </rPh>
    <rPh sb="160" eb="161">
      <t>オコナ</t>
    </rPh>
    <rPh sb="163" eb="166">
      <t>ユウシュウリツ</t>
    </rPh>
    <rPh sb="167" eb="168">
      <t>フク</t>
    </rPh>
    <rPh sb="169" eb="170">
      <t>カク</t>
    </rPh>
    <rPh sb="170" eb="172">
      <t>ヒリツ</t>
    </rPh>
    <rPh sb="173" eb="175">
      <t>コウジョウ</t>
    </rPh>
    <rPh sb="176" eb="177">
      <t>ツト</t>
    </rPh>
    <rPh sb="179" eb="181">
      <t>ケイエイ</t>
    </rPh>
    <rPh sb="181" eb="183">
      <t>アンテイ</t>
    </rPh>
    <rPh sb="184" eb="185">
      <t>ツト</t>
    </rPh>
    <rPh sb="201" eb="204">
      <t>ジョウスイジョウ</t>
    </rPh>
    <rPh sb="204" eb="206">
      <t>ケンセツ</t>
    </rPh>
    <rPh sb="206" eb="208">
      <t>イゴ</t>
    </rPh>
    <rPh sb="209" eb="211">
      <t>キサイ</t>
    </rPh>
    <rPh sb="211" eb="213">
      <t>カリイ</t>
    </rPh>
    <rPh sb="214" eb="215">
      <t>オコナ</t>
    </rPh>
    <rPh sb="217" eb="219">
      <t>ジコ</t>
    </rPh>
    <rPh sb="219" eb="221">
      <t>シキン</t>
    </rPh>
    <rPh sb="223" eb="225">
      <t>ウンエイ</t>
    </rPh>
    <rPh sb="226" eb="227">
      <t>オコナ</t>
    </rPh>
    <rPh sb="233" eb="235">
      <t>コンゴ</t>
    </rPh>
    <rPh sb="235" eb="236">
      <t>カナラ</t>
    </rPh>
    <rPh sb="237" eb="239">
      <t>トリク</t>
    </rPh>
    <rPh sb="251" eb="253">
      <t>シセツ</t>
    </rPh>
    <rPh sb="254" eb="256">
      <t>ロウキュウ</t>
    </rPh>
    <rPh sb="256" eb="257">
      <t>カン</t>
    </rPh>
    <rPh sb="258" eb="260">
      <t>コウシン</t>
    </rPh>
    <rPh sb="266" eb="268">
      <t>ショウシ</t>
    </rPh>
    <rPh sb="268" eb="271">
      <t>コウレイカ</t>
    </rPh>
    <rPh sb="272" eb="273">
      <t>トモナ</t>
    </rPh>
    <rPh sb="274" eb="277">
      <t>ジンコウゲン</t>
    </rPh>
    <rPh sb="278" eb="280">
      <t>チュウイ</t>
    </rPh>
    <rPh sb="284" eb="287">
      <t>セダイカン</t>
    </rPh>
    <rPh sb="287" eb="289">
      <t>フタン</t>
    </rPh>
    <rPh sb="290" eb="293">
      <t>コウヘイセイ</t>
    </rPh>
    <rPh sb="294" eb="295">
      <t>タモ</t>
    </rPh>
    <rPh sb="300" eb="302">
      <t>コンゴ</t>
    </rPh>
    <rPh sb="304" eb="306">
      <t>ヒツヨウ</t>
    </rPh>
    <rPh sb="307" eb="308">
      <t>オウ</t>
    </rPh>
    <rPh sb="310" eb="312">
      <t>キサイ</t>
    </rPh>
    <rPh sb="312" eb="314">
      <t>カリイ</t>
    </rPh>
    <rPh sb="315" eb="316">
      <t>オコナ</t>
    </rPh>
    <rPh sb="320" eb="322">
      <t>ケントウ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</si>
</sst>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formatCode="#,##0.00;&quot;△&quot;#,##0.00">
                  <c:v>0</c:v>
                </c:pt>
                <c:pt idx="1">
                  <c:v>0.67</c:v>
                </c:pt>
                <c:pt idx="2">
                  <c:v>0.09</c:v>
                </c:pt>
                <c:pt idx="3">
                  <c:v>1.1100000000000001</c:v>
                </c:pt>
                <c:pt idx="4" formatCode="#,##0.00;&quot;△&quot;#,##0.00">
                  <c:v>0</c:v>
                </c:pt>
              </c:numCache>
            </c:numRef>
          </c:val>
          <c:extLst xmlns:c16r2="http://schemas.microsoft.com/office/drawing/2015/06/chart">
            <c:ext xmlns:c16="http://schemas.microsoft.com/office/drawing/2014/chart" uri="{C3380CC4-5D6E-409C-BE32-E72D297353CC}">
              <c16:uniqueId val="{00000000-71C1-4F19-A732-78BD38369559}"/>
            </c:ext>
          </c:extLst>
        </c:ser>
        <c:dLbls>
          <c:showLegendKey val="0"/>
          <c:showVal val="0"/>
          <c:showCatName val="0"/>
          <c:showSerName val="0"/>
          <c:showPercent val="0"/>
          <c:showBubbleSize val="0"/>
        </c:dLbls>
        <c:gapWidth val="150"/>
        <c:axId val="186275712"/>
        <c:axId val="186281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1.65</c:v>
                </c:pt>
                <c:pt idx="1">
                  <c:v>0.47</c:v>
                </c:pt>
                <c:pt idx="2">
                  <c:v>0.39</c:v>
                </c:pt>
                <c:pt idx="3">
                  <c:v>0.43</c:v>
                </c:pt>
                <c:pt idx="4">
                  <c:v>0.42</c:v>
                </c:pt>
              </c:numCache>
            </c:numRef>
          </c:val>
          <c:smooth val="0"/>
          <c:extLst xmlns:c16r2="http://schemas.microsoft.com/office/drawing/2015/06/chart">
            <c:ext xmlns:c16="http://schemas.microsoft.com/office/drawing/2014/chart" uri="{C3380CC4-5D6E-409C-BE32-E72D297353CC}">
              <c16:uniqueId val="{00000001-71C1-4F19-A732-78BD38369559}"/>
            </c:ext>
          </c:extLst>
        </c:ser>
        <c:dLbls>
          <c:showLegendKey val="0"/>
          <c:showVal val="0"/>
          <c:showCatName val="0"/>
          <c:showSerName val="0"/>
          <c:showPercent val="0"/>
          <c:showBubbleSize val="0"/>
        </c:dLbls>
        <c:marker val="1"/>
        <c:smooth val="0"/>
        <c:axId val="186275712"/>
        <c:axId val="186281984"/>
      </c:lineChart>
      <c:dateAx>
        <c:axId val="186275712"/>
        <c:scaling>
          <c:orientation val="minMax"/>
        </c:scaling>
        <c:delete val="1"/>
        <c:axPos val="b"/>
        <c:numFmt formatCode="&quot;H&quot;yy" sourceLinked="1"/>
        <c:majorTickMark val="none"/>
        <c:minorTickMark val="none"/>
        <c:tickLblPos val="none"/>
        <c:crossAx val="186281984"/>
        <c:crosses val="autoZero"/>
        <c:auto val="1"/>
        <c:lblOffset val="100"/>
        <c:baseTimeUnit val="years"/>
      </c:dateAx>
      <c:valAx>
        <c:axId val="186281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6275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94.85</c:v>
                </c:pt>
                <c:pt idx="1">
                  <c:v>93.32</c:v>
                </c:pt>
                <c:pt idx="2">
                  <c:v>94.59</c:v>
                </c:pt>
                <c:pt idx="3">
                  <c:v>95.39</c:v>
                </c:pt>
                <c:pt idx="4">
                  <c:v>92.41</c:v>
                </c:pt>
              </c:numCache>
            </c:numRef>
          </c:val>
          <c:extLst xmlns:c16r2="http://schemas.microsoft.com/office/drawing/2015/06/chart">
            <c:ext xmlns:c16="http://schemas.microsoft.com/office/drawing/2014/chart" uri="{C3380CC4-5D6E-409C-BE32-E72D297353CC}">
              <c16:uniqueId val="{00000000-A469-44C8-A175-07AA1108CFF4}"/>
            </c:ext>
          </c:extLst>
        </c:ser>
        <c:dLbls>
          <c:showLegendKey val="0"/>
          <c:showVal val="0"/>
          <c:showCatName val="0"/>
          <c:showSerName val="0"/>
          <c:showPercent val="0"/>
          <c:showBubbleSize val="0"/>
        </c:dLbls>
        <c:gapWidth val="150"/>
        <c:axId val="186714368"/>
        <c:axId val="186720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111.06</c:v>
                </c:pt>
                <c:pt idx="1">
                  <c:v>111.34</c:v>
                </c:pt>
                <c:pt idx="2">
                  <c:v>110.02</c:v>
                </c:pt>
                <c:pt idx="3">
                  <c:v>108.76</c:v>
                </c:pt>
                <c:pt idx="4">
                  <c:v>108.46</c:v>
                </c:pt>
              </c:numCache>
            </c:numRef>
          </c:val>
          <c:smooth val="0"/>
          <c:extLst xmlns:c16r2="http://schemas.microsoft.com/office/drawing/2015/06/chart">
            <c:ext xmlns:c16="http://schemas.microsoft.com/office/drawing/2014/chart" uri="{C3380CC4-5D6E-409C-BE32-E72D297353CC}">
              <c16:uniqueId val="{00000001-A469-44C8-A175-07AA1108CFF4}"/>
            </c:ext>
          </c:extLst>
        </c:ser>
        <c:dLbls>
          <c:showLegendKey val="0"/>
          <c:showVal val="0"/>
          <c:showCatName val="0"/>
          <c:showSerName val="0"/>
          <c:showPercent val="0"/>
          <c:showBubbleSize val="0"/>
        </c:dLbls>
        <c:marker val="1"/>
        <c:smooth val="0"/>
        <c:axId val="186714368"/>
        <c:axId val="186720640"/>
      </c:lineChart>
      <c:dateAx>
        <c:axId val="186714368"/>
        <c:scaling>
          <c:orientation val="minMax"/>
        </c:scaling>
        <c:delete val="1"/>
        <c:axPos val="b"/>
        <c:numFmt formatCode="&quot;H&quot;yy" sourceLinked="1"/>
        <c:majorTickMark val="none"/>
        <c:minorTickMark val="none"/>
        <c:tickLblPos val="none"/>
        <c:crossAx val="186720640"/>
        <c:crosses val="autoZero"/>
        <c:auto val="1"/>
        <c:lblOffset val="100"/>
        <c:baseTimeUnit val="years"/>
      </c:dateAx>
      <c:valAx>
        <c:axId val="18672064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86714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38.840000000000003</c:v>
                </c:pt>
                <c:pt idx="1">
                  <c:v>39.82</c:v>
                </c:pt>
                <c:pt idx="2">
                  <c:v>42</c:v>
                </c:pt>
                <c:pt idx="3">
                  <c:v>43.63</c:v>
                </c:pt>
                <c:pt idx="4">
                  <c:v>45.61</c:v>
                </c:pt>
              </c:numCache>
            </c:numRef>
          </c:val>
          <c:extLst xmlns:c16r2="http://schemas.microsoft.com/office/drawing/2015/06/chart">
            <c:ext xmlns:c16="http://schemas.microsoft.com/office/drawing/2014/chart" uri="{C3380CC4-5D6E-409C-BE32-E72D297353CC}">
              <c16:uniqueId val="{00000000-C193-4B65-A099-4ADE352D48A3}"/>
            </c:ext>
          </c:extLst>
        </c:ser>
        <c:dLbls>
          <c:showLegendKey val="0"/>
          <c:showVal val="0"/>
          <c:showCatName val="0"/>
          <c:showSerName val="0"/>
          <c:showPercent val="0"/>
          <c:showBubbleSize val="0"/>
        </c:dLbls>
        <c:gapWidth val="150"/>
        <c:axId val="186755712"/>
        <c:axId val="186761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47.7</c:v>
                </c:pt>
                <c:pt idx="1">
                  <c:v>48.14</c:v>
                </c:pt>
                <c:pt idx="2">
                  <c:v>46.61</c:v>
                </c:pt>
                <c:pt idx="3">
                  <c:v>47.97</c:v>
                </c:pt>
                <c:pt idx="4">
                  <c:v>49.12</c:v>
                </c:pt>
              </c:numCache>
            </c:numRef>
          </c:val>
          <c:smooth val="0"/>
          <c:extLst xmlns:c16r2="http://schemas.microsoft.com/office/drawing/2015/06/chart">
            <c:ext xmlns:c16="http://schemas.microsoft.com/office/drawing/2014/chart" uri="{C3380CC4-5D6E-409C-BE32-E72D297353CC}">
              <c16:uniqueId val="{00000001-C193-4B65-A099-4ADE352D48A3}"/>
            </c:ext>
          </c:extLst>
        </c:ser>
        <c:dLbls>
          <c:showLegendKey val="0"/>
          <c:showVal val="0"/>
          <c:showCatName val="0"/>
          <c:showSerName val="0"/>
          <c:showPercent val="0"/>
          <c:showBubbleSize val="0"/>
        </c:dLbls>
        <c:marker val="1"/>
        <c:smooth val="0"/>
        <c:axId val="186755712"/>
        <c:axId val="186761984"/>
      </c:lineChart>
      <c:dateAx>
        <c:axId val="186755712"/>
        <c:scaling>
          <c:orientation val="minMax"/>
        </c:scaling>
        <c:delete val="1"/>
        <c:axPos val="b"/>
        <c:numFmt formatCode="&quot;H&quot;yy" sourceLinked="1"/>
        <c:majorTickMark val="none"/>
        <c:minorTickMark val="none"/>
        <c:tickLblPos val="none"/>
        <c:crossAx val="186761984"/>
        <c:crosses val="autoZero"/>
        <c:auto val="1"/>
        <c:lblOffset val="100"/>
        <c:baseTimeUnit val="years"/>
      </c:dateAx>
      <c:valAx>
        <c:axId val="186761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6755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A962-48E9-B2AF-A7D9A26B517A}"/>
            </c:ext>
          </c:extLst>
        </c:ser>
        <c:dLbls>
          <c:showLegendKey val="0"/>
          <c:showVal val="0"/>
          <c:showCatName val="0"/>
          <c:showSerName val="0"/>
          <c:showPercent val="0"/>
          <c:showBubbleSize val="0"/>
        </c:dLbls>
        <c:gapWidth val="150"/>
        <c:axId val="187120640"/>
        <c:axId val="187131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7.26</c:v>
                </c:pt>
                <c:pt idx="1">
                  <c:v>11.13</c:v>
                </c:pt>
                <c:pt idx="2">
                  <c:v>10.84</c:v>
                </c:pt>
                <c:pt idx="3">
                  <c:v>15.33</c:v>
                </c:pt>
                <c:pt idx="4">
                  <c:v>16.760000000000002</c:v>
                </c:pt>
              </c:numCache>
            </c:numRef>
          </c:val>
          <c:smooth val="0"/>
          <c:extLst xmlns:c16r2="http://schemas.microsoft.com/office/drawing/2015/06/chart">
            <c:ext xmlns:c16="http://schemas.microsoft.com/office/drawing/2014/chart" uri="{C3380CC4-5D6E-409C-BE32-E72D297353CC}">
              <c16:uniqueId val="{00000001-A962-48E9-B2AF-A7D9A26B517A}"/>
            </c:ext>
          </c:extLst>
        </c:ser>
        <c:dLbls>
          <c:showLegendKey val="0"/>
          <c:showVal val="0"/>
          <c:showCatName val="0"/>
          <c:showSerName val="0"/>
          <c:showPercent val="0"/>
          <c:showBubbleSize val="0"/>
        </c:dLbls>
        <c:marker val="1"/>
        <c:smooth val="0"/>
        <c:axId val="187120640"/>
        <c:axId val="187131008"/>
      </c:lineChart>
      <c:dateAx>
        <c:axId val="187120640"/>
        <c:scaling>
          <c:orientation val="minMax"/>
        </c:scaling>
        <c:delete val="1"/>
        <c:axPos val="b"/>
        <c:numFmt formatCode="&quot;H&quot;yy" sourceLinked="1"/>
        <c:majorTickMark val="none"/>
        <c:minorTickMark val="none"/>
        <c:tickLblPos val="none"/>
        <c:crossAx val="187131008"/>
        <c:crosses val="autoZero"/>
        <c:auto val="1"/>
        <c:lblOffset val="100"/>
        <c:baseTimeUnit val="years"/>
      </c:dateAx>
      <c:valAx>
        <c:axId val="187131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7120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0</c:v>
                </c:pt>
                <c:pt idx="1">
                  <c:v>0</c:v>
                </c:pt>
                <c:pt idx="2" formatCode="#,##0.00;&quot;△&quot;#,##0.00;&quot;-&quot;">
                  <c:v>4.84</c:v>
                </c:pt>
                <c:pt idx="3">
                  <c:v>0</c:v>
                </c:pt>
                <c:pt idx="4">
                  <c:v>0</c:v>
                </c:pt>
              </c:numCache>
            </c:numRef>
          </c:val>
          <c:extLst xmlns:c16r2="http://schemas.microsoft.com/office/drawing/2015/06/chart">
            <c:ext xmlns:c16="http://schemas.microsoft.com/office/drawing/2014/chart" uri="{C3380CC4-5D6E-409C-BE32-E72D297353CC}">
              <c16:uniqueId val="{00000000-F6CE-469E-910D-A9E9F4FDAE90}"/>
            </c:ext>
          </c:extLst>
        </c:ser>
        <c:dLbls>
          <c:showLegendKey val="0"/>
          <c:showVal val="0"/>
          <c:showCatName val="0"/>
          <c:showSerName val="0"/>
          <c:showPercent val="0"/>
          <c:showBubbleSize val="0"/>
        </c:dLbls>
        <c:gapWidth val="150"/>
        <c:axId val="187169024"/>
        <c:axId val="186855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9.35</c:v>
                </c:pt>
                <c:pt idx="1">
                  <c:v>10.130000000000001</c:v>
                </c:pt>
                <c:pt idx="2">
                  <c:v>7.31</c:v>
                </c:pt>
                <c:pt idx="3">
                  <c:v>7.48</c:v>
                </c:pt>
                <c:pt idx="4">
                  <c:v>11.94</c:v>
                </c:pt>
              </c:numCache>
            </c:numRef>
          </c:val>
          <c:smooth val="0"/>
          <c:extLst xmlns:c16r2="http://schemas.microsoft.com/office/drawing/2015/06/chart">
            <c:ext xmlns:c16="http://schemas.microsoft.com/office/drawing/2014/chart" uri="{C3380CC4-5D6E-409C-BE32-E72D297353CC}">
              <c16:uniqueId val="{00000001-F6CE-469E-910D-A9E9F4FDAE90}"/>
            </c:ext>
          </c:extLst>
        </c:ser>
        <c:dLbls>
          <c:showLegendKey val="0"/>
          <c:showVal val="0"/>
          <c:showCatName val="0"/>
          <c:showSerName val="0"/>
          <c:showPercent val="0"/>
          <c:showBubbleSize val="0"/>
        </c:dLbls>
        <c:marker val="1"/>
        <c:smooth val="0"/>
        <c:axId val="187169024"/>
        <c:axId val="186855424"/>
      </c:lineChart>
      <c:dateAx>
        <c:axId val="187169024"/>
        <c:scaling>
          <c:orientation val="minMax"/>
        </c:scaling>
        <c:delete val="1"/>
        <c:axPos val="b"/>
        <c:numFmt formatCode="&quot;H&quot;yy" sourceLinked="1"/>
        <c:majorTickMark val="none"/>
        <c:minorTickMark val="none"/>
        <c:tickLblPos val="none"/>
        <c:crossAx val="186855424"/>
        <c:crosses val="autoZero"/>
        <c:auto val="1"/>
        <c:lblOffset val="100"/>
        <c:baseTimeUnit val="years"/>
      </c:dateAx>
      <c:valAx>
        <c:axId val="186855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87169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4036.1</c:v>
                </c:pt>
                <c:pt idx="1">
                  <c:v>682.97</c:v>
                </c:pt>
                <c:pt idx="2">
                  <c:v>539.26</c:v>
                </c:pt>
                <c:pt idx="3">
                  <c:v>3247.42</c:v>
                </c:pt>
                <c:pt idx="4">
                  <c:v>2243.2399999999998</c:v>
                </c:pt>
              </c:numCache>
            </c:numRef>
          </c:val>
          <c:extLst xmlns:c16r2="http://schemas.microsoft.com/office/drawing/2015/06/chart">
            <c:ext xmlns:c16="http://schemas.microsoft.com/office/drawing/2014/chart" uri="{C3380CC4-5D6E-409C-BE32-E72D297353CC}">
              <c16:uniqueId val="{00000000-550E-4884-9E1E-A9FB8CBAE697}"/>
            </c:ext>
          </c:extLst>
        </c:ser>
        <c:dLbls>
          <c:showLegendKey val="0"/>
          <c:showVal val="0"/>
          <c:showCatName val="0"/>
          <c:showSerName val="0"/>
          <c:showPercent val="0"/>
          <c:showBubbleSize val="0"/>
        </c:dLbls>
        <c:gapWidth val="150"/>
        <c:axId val="186886400"/>
        <c:axId val="1868885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398.29</c:v>
                </c:pt>
                <c:pt idx="1">
                  <c:v>388.67</c:v>
                </c:pt>
                <c:pt idx="2">
                  <c:v>355.27</c:v>
                </c:pt>
                <c:pt idx="3">
                  <c:v>359.7</c:v>
                </c:pt>
                <c:pt idx="4">
                  <c:v>362.93</c:v>
                </c:pt>
              </c:numCache>
            </c:numRef>
          </c:val>
          <c:smooth val="0"/>
          <c:extLst xmlns:c16r2="http://schemas.microsoft.com/office/drawing/2015/06/chart">
            <c:ext xmlns:c16="http://schemas.microsoft.com/office/drawing/2014/chart" uri="{C3380CC4-5D6E-409C-BE32-E72D297353CC}">
              <c16:uniqueId val="{00000001-550E-4884-9E1E-A9FB8CBAE697}"/>
            </c:ext>
          </c:extLst>
        </c:ser>
        <c:dLbls>
          <c:showLegendKey val="0"/>
          <c:showVal val="0"/>
          <c:showCatName val="0"/>
          <c:showSerName val="0"/>
          <c:showPercent val="0"/>
          <c:showBubbleSize val="0"/>
        </c:dLbls>
        <c:marker val="1"/>
        <c:smooth val="0"/>
        <c:axId val="186886400"/>
        <c:axId val="186888576"/>
      </c:lineChart>
      <c:dateAx>
        <c:axId val="186886400"/>
        <c:scaling>
          <c:orientation val="minMax"/>
        </c:scaling>
        <c:delete val="1"/>
        <c:axPos val="b"/>
        <c:numFmt formatCode="&quot;H&quot;yy" sourceLinked="1"/>
        <c:majorTickMark val="none"/>
        <c:minorTickMark val="none"/>
        <c:tickLblPos val="none"/>
        <c:crossAx val="186888576"/>
        <c:crosses val="autoZero"/>
        <c:auto val="1"/>
        <c:lblOffset val="100"/>
        <c:baseTimeUnit val="years"/>
      </c:dateAx>
      <c:valAx>
        <c:axId val="18688857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86886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335.94</c:v>
                </c:pt>
                <c:pt idx="1">
                  <c:v>330.94</c:v>
                </c:pt>
                <c:pt idx="2">
                  <c:v>312.75</c:v>
                </c:pt>
                <c:pt idx="3">
                  <c:v>314.75</c:v>
                </c:pt>
                <c:pt idx="4">
                  <c:v>294.72000000000003</c:v>
                </c:pt>
              </c:numCache>
            </c:numRef>
          </c:val>
          <c:extLst xmlns:c16r2="http://schemas.microsoft.com/office/drawing/2015/06/chart">
            <c:ext xmlns:c16="http://schemas.microsoft.com/office/drawing/2014/chart" uri="{C3380CC4-5D6E-409C-BE32-E72D297353CC}">
              <c16:uniqueId val="{00000000-9386-48C1-8347-3B4D138863D9}"/>
            </c:ext>
          </c:extLst>
        </c:ser>
        <c:dLbls>
          <c:showLegendKey val="0"/>
          <c:showVal val="0"/>
          <c:showCatName val="0"/>
          <c:showSerName val="0"/>
          <c:showPercent val="0"/>
          <c:showBubbleSize val="0"/>
        </c:dLbls>
        <c:gapWidth val="150"/>
        <c:axId val="186930304"/>
        <c:axId val="186932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431</c:v>
                </c:pt>
                <c:pt idx="1">
                  <c:v>422.5</c:v>
                </c:pt>
                <c:pt idx="2">
                  <c:v>458.27</c:v>
                </c:pt>
                <c:pt idx="3">
                  <c:v>447.01</c:v>
                </c:pt>
                <c:pt idx="4">
                  <c:v>439.05</c:v>
                </c:pt>
              </c:numCache>
            </c:numRef>
          </c:val>
          <c:smooth val="0"/>
          <c:extLst xmlns:c16r2="http://schemas.microsoft.com/office/drawing/2015/06/chart">
            <c:ext xmlns:c16="http://schemas.microsoft.com/office/drawing/2014/chart" uri="{C3380CC4-5D6E-409C-BE32-E72D297353CC}">
              <c16:uniqueId val="{00000001-9386-48C1-8347-3B4D138863D9}"/>
            </c:ext>
          </c:extLst>
        </c:ser>
        <c:dLbls>
          <c:showLegendKey val="0"/>
          <c:showVal val="0"/>
          <c:showCatName val="0"/>
          <c:showSerName val="0"/>
          <c:showPercent val="0"/>
          <c:showBubbleSize val="0"/>
        </c:dLbls>
        <c:marker val="1"/>
        <c:smooth val="0"/>
        <c:axId val="186930304"/>
        <c:axId val="186932224"/>
      </c:lineChart>
      <c:dateAx>
        <c:axId val="186930304"/>
        <c:scaling>
          <c:orientation val="minMax"/>
        </c:scaling>
        <c:delete val="1"/>
        <c:axPos val="b"/>
        <c:numFmt formatCode="&quot;H&quot;yy" sourceLinked="1"/>
        <c:majorTickMark val="none"/>
        <c:minorTickMark val="none"/>
        <c:tickLblPos val="none"/>
        <c:crossAx val="186932224"/>
        <c:crosses val="autoZero"/>
        <c:auto val="1"/>
        <c:lblOffset val="100"/>
        <c:baseTimeUnit val="years"/>
      </c:dateAx>
      <c:valAx>
        <c:axId val="1869322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86930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94.1</c:v>
                </c:pt>
                <c:pt idx="1">
                  <c:v>92.41</c:v>
                </c:pt>
                <c:pt idx="2">
                  <c:v>93.55</c:v>
                </c:pt>
                <c:pt idx="3">
                  <c:v>94.16</c:v>
                </c:pt>
                <c:pt idx="4">
                  <c:v>91.23</c:v>
                </c:pt>
              </c:numCache>
            </c:numRef>
          </c:val>
          <c:extLst xmlns:c16r2="http://schemas.microsoft.com/office/drawing/2015/06/chart">
            <c:ext xmlns:c16="http://schemas.microsoft.com/office/drawing/2014/chart" uri="{C3380CC4-5D6E-409C-BE32-E72D297353CC}">
              <c16:uniqueId val="{00000000-B34E-4CB3-9FE8-5316E5E236CC}"/>
            </c:ext>
          </c:extLst>
        </c:ser>
        <c:dLbls>
          <c:showLegendKey val="0"/>
          <c:showVal val="0"/>
          <c:showCatName val="0"/>
          <c:showSerName val="0"/>
          <c:showPercent val="0"/>
          <c:showBubbleSize val="0"/>
        </c:dLbls>
        <c:gapWidth val="150"/>
        <c:axId val="186963072"/>
        <c:axId val="18696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100.82</c:v>
                </c:pt>
                <c:pt idx="1">
                  <c:v>101.64</c:v>
                </c:pt>
                <c:pt idx="2">
                  <c:v>96.77</c:v>
                </c:pt>
                <c:pt idx="3">
                  <c:v>95.81</c:v>
                </c:pt>
                <c:pt idx="4">
                  <c:v>95.26</c:v>
                </c:pt>
              </c:numCache>
            </c:numRef>
          </c:val>
          <c:smooth val="0"/>
          <c:extLst xmlns:c16r2="http://schemas.microsoft.com/office/drawing/2015/06/chart">
            <c:ext xmlns:c16="http://schemas.microsoft.com/office/drawing/2014/chart" uri="{C3380CC4-5D6E-409C-BE32-E72D297353CC}">
              <c16:uniqueId val="{00000001-B34E-4CB3-9FE8-5316E5E236CC}"/>
            </c:ext>
          </c:extLst>
        </c:ser>
        <c:dLbls>
          <c:showLegendKey val="0"/>
          <c:showVal val="0"/>
          <c:showCatName val="0"/>
          <c:showSerName val="0"/>
          <c:showPercent val="0"/>
          <c:showBubbleSize val="0"/>
        </c:dLbls>
        <c:marker val="1"/>
        <c:smooth val="0"/>
        <c:axId val="186963072"/>
        <c:axId val="186964992"/>
      </c:lineChart>
      <c:dateAx>
        <c:axId val="186963072"/>
        <c:scaling>
          <c:orientation val="minMax"/>
        </c:scaling>
        <c:delete val="1"/>
        <c:axPos val="b"/>
        <c:numFmt formatCode="&quot;H&quot;yy" sourceLinked="1"/>
        <c:majorTickMark val="none"/>
        <c:minorTickMark val="none"/>
        <c:tickLblPos val="none"/>
        <c:crossAx val="186964992"/>
        <c:crosses val="autoZero"/>
        <c:auto val="1"/>
        <c:lblOffset val="100"/>
        <c:baseTimeUnit val="years"/>
      </c:dateAx>
      <c:valAx>
        <c:axId val="18696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696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176.9</c:v>
                </c:pt>
                <c:pt idx="1">
                  <c:v>180.12</c:v>
                </c:pt>
                <c:pt idx="2">
                  <c:v>177.93</c:v>
                </c:pt>
                <c:pt idx="3">
                  <c:v>177.06</c:v>
                </c:pt>
                <c:pt idx="4">
                  <c:v>182.72</c:v>
                </c:pt>
              </c:numCache>
            </c:numRef>
          </c:val>
          <c:extLst xmlns:c16r2="http://schemas.microsoft.com/office/drawing/2015/06/chart">
            <c:ext xmlns:c16="http://schemas.microsoft.com/office/drawing/2014/chart" uri="{C3380CC4-5D6E-409C-BE32-E72D297353CC}">
              <c16:uniqueId val="{00000000-68A3-4867-ABF9-E215217F77F2}"/>
            </c:ext>
          </c:extLst>
        </c:ser>
        <c:dLbls>
          <c:showLegendKey val="0"/>
          <c:showVal val="0"/>
          <c:showCatName val="0"/>
          <c:showSerName val="0"/>
          <c:showPercent val="0"/>
          <c:showBubbleSize val="0"/>
        </c:dLbls>
        <c:gapWidth val="150"/>
        <c:axId val="187065472"/>
        <c:axId val="1870673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179.55</c:v>
                </c:pt>
                <c:pt idx="1">
                  <c:v>179.16</c:v>
                </c:pt>
                <c:pt idx="2">
                  <c:v>187.18</c:v>
                </c:pt>
                <c:pt idx="3">
                  <c:v>189.58</c:v>
                </c:pt>
                <c:pt idx="4">
                  <c:v>192.82</c:v>
                </c:pt>
              </c:numCache>
            </c:numRef>
          </c:val>
          <c:smooth val="0"/>
          <c:extLst xmlns:c16r2="http://schemas.microsoft.com/office/drawing/2015/06/chart">
            <c:ext xmlns:c16="http://schemas.microsoft.com/office/drawing/2014/chart" uri="{C3380CC4-5D6E-409C-BE32-E72D297353CC}">
              <c16:uniqueId val="{00000001-68A3-4867-ABF9-E215217F77F2}"/>
            </c:ext>
          </c:extLst>
        </c:ser>
        <c:dLbls>
          <c:showLegendKey val="0"/>
          <c:showVal val="0"/>
          <c:showCatName val="0"/>
          <c:showSerName val="0"/>
          <c:showPercent val="0"/>
          <c:showBubbleSize val="0"/>
        </c:dLbls>
        <c:marker val="1"/>
        <c:smooth val="0"/>
        <c:axId val="187065472"/>
        <c:axId val="187067392"/>
      </c:lineChart>
      <c:dateAx>
        <c:axId val="187065472"/>
        <c:scaling>
          <c:orientation val="minMax"/>
        </c:scaling>
        <c:delete val="1"/>
        <c:axPos val="b"/>
        <c:numFmt formatCode="&quot;H&quot;yy" sourceLinked="1"/>
        <c:majorTickMark val="none"/>
        <c:minorTickMark val="none"/>
        <c:tickLblPos val="none"/>
        <c:crossAx val="187067392"/>
        <c:crosses val="autoZero"/>
        <c:auto val="1"/>
        <c:lblOffset val="100"/>
        <c:baseTimeUnit val="years"/>
      </c:dateAx>
      <c:valAx>
        <c:axId val="187067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7065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64.260000000000005</c:v>
                </c:pt>
                <c:pt idx="1">
                  <c:v>63.37</c:v>
                </c:pt>
                <c:pt idx="2">
                  <c:v>62.05</c:v>
                </c:pt>
                <c:pt idx="3">
                  <c:v>56.77</c:v>
                </c:pt>
                <c:pt idx="4">
                  <c:v>56.71</c:v>
                </c:pt>
              </c:numCache>
            </c:numRef>
          </c:val>
          <c:extLst xmlns:c16r2="http://schemas.microsoft.com/office/drawing/2015/06/chart">
            <c:ext xmlns:c16="http://schemas.microsoft.com/office/drawing/2014/chart" uri="{C3380CC4-5D6E-409C-BE32-E72D297353CC}">
              <c16:uniqueId val="{00000000-2EC0-4021-A48C-2CF1B5689499}"/>
            </c:ext>
          </c:extLst>
        </c:ser>
        <c:dLbls>
          <c:showLegendKey val="0"/>
          <c:showVal val="0"/>
          <c:showCatName val="0"/>
          <c:showSerName val="0"/>
          <c:showPercent val="0"/>
          <c:showBubbleSize val="0"/>
        </c:dLbls>
        <c:gapWidth val="150"/>
        <c:axId val="187102720"/>
        <c:axId val="187104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53.52</c:v>
                </c:pt>
                <c:pt idx="1">
                  <c:v>54.24</c:v>
                </c:pt>
                <c:pt idx="2">
                  <c:v>55.88</c:v>
                </c:pt>
                <c:pt idx="3">
                  <c:v>55.22</c:v>
                </c:pt>
                <c:pt idx="4">
                  <c:v>54.05</c:v>
                </c:pt>
              </c:numCache>
            </c:numRef>
          </c:val>
          <c:smooth val="0"/>
          <c:extLst xmlns:c16r2="http://schemas.microsoft.com/office/drawing/2015/06/chart">
            <c:ext xmlns:c16="http://schemas.microsoft.com/office/drawing/2014/chart" uri="{C3380CC4-5D6E-409C-BE32-E72D297353CC}">
              <c16:uniqueId val="{00000001-2EC0-4021-A48C-2CF1B5689499}"/>
            </c:ext>
          </c:extLst>
        </c:ser>
        <c:dLbls>
          <c:showLegendKey val="0"/>
          <c:showVal val="0"/>
          <c:showCatName val="0"/>
          <c:showSerName val="0"/>
          <c:showPercent val="0"/>
          <c:showBubbleSize val="0"/>
        </c:dLbls>
        <c:marker val="1"/>
        <c:smooth val="0"/>
        <c:axId val="187102720"/>
        <c:axId val="187104640"/>
      </c:lineChart>
      <c:dateAx>
        <c:axId val="187102720"/>
        <c:scaling>
          <c:orientation val="minMax"/>
        </c:scaling>
        <c:delete val="1"/>
        <c:axPos val="b"/>
        <c:numFmt formatCode="&quot;H&quot;yy" sourceLinked="1"/>
        <c:majorTickMark val="none"/>
        <c:minorTickMark val="none"/>
        <c:tickLblPos val="none"/>
        <c:crossAx val="187104640"/>
        <c:crosses val="autoZero"/>
        <c:auto val="1"/>
        <c:lblOffset val="100"/>
        <c:baseTimeUnit val="years"/>
      </c:dateAx>
      <c:valAx>
        <c:axId val="187104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7102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78.010000000000005</c:v>
                </c:pt>
                <c:pt idx="1">
                  <c:v>77.930000000000007</c:v>
                </c:pt>
                <c:pt idx="2">
                  <c:v>81.05</c:v>
                </c:pt>
                <c:pt idx="3">
                  <c:v>85.72</c:v>
                </c:pt>
                <c:pt idx="4">
                  <c:v>84.33</c:v>
                </c:pt>
              </c:numCache>
            </c:numRef>
          </c:val>
          <c:extLst xmlns:c16r2="http://schemas.microsoft.com/office/drawing/2015/06/chart">
            <c:ext xmlns:c16="http://schemas.microsoft.com/office/drawing/2014/chart" uri="{C3380CC4-5D6E-409C-BE32-E72D297353CC}">
              <c16:uniqueId val="{00000000-3F1C-478B-B62D-2C0D6FFC3F08}"/>
            </c:ext>
          </c:extLst>
        </c:ser>
        <c:dLbls>
          <c:showLegendKey val="0"/>
          <c:showVal val="0"/>
          <c:showCatName val="0"/>
          <c:showSerName val="0"/>
          <c:showPercent val="0"/>
          <c:showBubbleSize val="0"/>
        </c:dLbls>
        <c:gapWidth val="150"/>
        <c:axId val="187217792"/>
        <c:axId val="1872240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81.459999999999994</c:v>
                </c:pt>
                <c:pt idx="1">
                  <c:v>81.680000000000007</c:v>
                </c:pt>
                <c:pt idx="2">
                  <c:v>80.989999999999995</c:v>
                </c:pt>
                <c:pt idx="3">
                  <c:v>80.930000000000007</c:v>
                </c:pt>
                <c:pt idx="4">
                  <c:v>80.510000000000005</c:v>
                </c:pt>
              </c:numCache>
            </c:numRef>
          </c:val>
          <c:smooth val="0"/>
          <c:extLst xmlns:c16r2="http://schemas.microsoft.com/office/drawing/2015/06/chart">
            <c:ext xmlns:c16="http://schemas.microsoft.com/office/drawing/2014/chart" uri="{C3380CC4-5D6E-409C-BE32-E72D297353CC}">
              <c16:uniqueId val="{00000001-3F1C-478B-B62D-2C0D6FFC3F08}"/>
            </c:ext>
          </c:extLst>
        </c:ser>
        <c:dLbls>
          <c:showLegendKey val="0"/>
          <c:showVal val="0"/>
          <c:showCatName val="0"/>
          <c:showSerName val="0"/>
          <c:showPercent val="0"/>
          <c:showBubbleSize val="0"/>
        </c:dLbls>
        <c:marker val="1"/>
        <c:smooth val="0"/>
        <c:axId val="187217792"/>
        <c:axId val="187224064"/>
      </c:lineChart>
      <c:dateAx>
        <c:axId val="187217792"/>
        <c:scaling>
          <c:orientation val="minMax"/>
        </c:scaling>
        <c:delete val="1"/>
        <c:axPos val="b"/>
        <c:numFmt formatCode="&quot;H&quot;yy" sourceLinked="1"/>
        <c:majorTickMark val="none"/>
        <c:minorTickMark val="none"/>
        <c:tickLblPos val="none"/>
        <c:crossAx val="187224064"/>
        <c:crosses val="autoZero"/>
        <c:auto val="1"/>
        <c:lblOffset val="100"/>
        <c:baseTimeUnit val="years"/>
      </c:dateAx>
      <c:valAx>
        <c:axId val="187224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7217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【264.97】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【266.61】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【168.38】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【103.24】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【49.59】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【19.44】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activeCell="B14" sqref="B14:BJ15"/>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5" t="s">
        <v>0</v>
      </c>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row>
    <row r="3" spans="1:78" ht="9.75" customHeight="1" x14ac:dyDescent="0.15">
      <c r="A3" s="2"/>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c r="BT3" s="45"/>
      <c r="BU3" s="45"/>
      <c r="BV3" s="45"/>
      <c r="BW3" s="45"/>
      <c r="BX3" s="45"/>
      <c r="BY3" s="45"/>
      <c r="BZ3" s="45"/>
    </row>
    <row r="4" spans="1:78" ht="9.75" customHeight="1" x14ac:dyDescent="0.15">
      <c r="A4" s="2"/>
      <c r="B4" s="4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45"/>
      <c r="BC4" s="45"/>
      <c r="BD4" s="45"/>
      <c r="BE4" s="45"/>
      <c r="BF4" s="45"/>
      <c r="BG4" s="45"/>
      <c r="BH4" s="45"/>
      <c r="BI4" s="45"/>
      <c r="BJ4" s="45"/>
      <c r="BK4" s="45"/>
      <c r="BL4" s="45"/>
      <c r="BM4" s="45"/>
      <c r="BN4" s="45"/>
      <c r="BO4" s="45"/>
      <c r="BP4" s="45"/>
      <c r="BQ4" s="45"/>
      <c r="BR4" s="45"/>
      <c r="BS4" s="45"/>
      <c r="BT4" s="45"/>
      <c r="BU4" s="45"/>
      <c r="BV4" s="45"/>
      <c r="BW4" s="45"/>
      <c r="BX4" s="45"/>
      <c r="BY4" s="45"/>
      <c r="BZ4" s="45"/>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6" t="str">
        <f>データ!H6</f>
        <v>新潟県　田上町</v>
      </c>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7"/>
      <c r="AE6" s="47"/>
      <c r="AF6" s="47"/>
      <c r="AG6" s="47"/>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8" t="s">
        <v>1</v>
      </c>
      <c r="C7" s="49"/>
      <c r="D7" s="49"/>
      <c r="E7" s="49"/>
      <c r="F7" s="49"/>
      <c r="G7" s="49"/>
      <c r="H7" s="49"/>
      <c r="I7" s="48" t="s">
        <v>2</v>
      </c>
      <c r="J7" s="49"/>
      <c r="K7" s="49"/>
      <c r="L7" s="49"/>
      <c r="M7" s="49"/>
      <c r="N7" s="49"/>
      <c r="O7" s="50"/>
      <c r="P7" s="51" t="s">
        <v>3</v>
      </c>
      <c r="Q7" s="51"/>
      <c r="R7" s="51"/>
      <c r="S7" s="51"/>
      <c r="T7" s="51"/>
      <c r="U7" s="51"/>
      <c r="V7" s="51"/>
      <c r="W7" s="51" t="s">
        <v>4</v>
      </c>
      <c r="X7" s="51"/>
      <c r="Y7" s="51"/>
      <c r="Z7" s="51"/>
      <c r="AA7" s="51"/>
      <c r="AB7" s="51"/>
      <c r="AC7" s="51"/>
      <c r="AD7" s="51" t="s">
        <v>5</v>
      </c>
      <c r="AE7" s="51"/>
      <c r="AF7" s="51"/>
      <c r="AG7" s="51"/>
      <c r="AH7" s="51"/>
      <c r="AI7" s="51"/>
      <c r="AJ7" s="51"/>
      <c r="AK7" s="4"/>
      <c r="AL7" s="51" t="s">
        <v>6</v>
      </c>
      <c r="AM7" s="51"/>
      <c r="AN7" s="51"/>
      <c r="AO7" s="51"/>
      <c r="AP7" s="51"/>
      <c r="AQ7" s="51"/>
      <c r="AR7" s="51"/>
      <c r="AS7" s="51"/>
      <c r="AT7" s="48" t="s">
        <v>7</v>
      </c>
      <c r="AU7" s="49"/>
      <c r="AV7" s="49"/>
      <c r="AW7" s="49"/>
      <c r="AX7" s="49"/>
      <c r="AY7" s="49"/>
      <c r="AZ7" s="49"/>
      <c r="BA7" s="49"/>
      <c r="BB7" s="51" t="s">
        <v>8</v>
      </c>
      <c r="BC7" s="51"/>
      <c r="BD7" s="51"/>
      <c r="BE7" s="51"/>
      <c r="BF7" s="51"/>
      <c r="BG7" s="51"/>
      <c r="BH7" s="51"/>
      <c r="BI7" s="51"/>
      <c r="BJ7" s="3"/>
      <c r="BK7" s="3"/>
      <c r="BL7" s="5" t="s">
        <v>9</v>
      </c>
      <c r="BM7" s="6"/>
      <c r="BN7" s="6"/>
      <c r="BO7" s="6"/>
      <c r="BP7" s="6"/>
      <c r="BQ7" s="6"/>
      <c r="BR7" s="6"/>
      <c r="BS7" s="6"/>
      <c r="BT7" s="6"/>
      <c r="BU7" s="6"/>
      <c r="BV7" s="6"/>
      <c r="BW7" s="6"/>
      <c r="BX7" s="6"/>
      <c r="BY7" s="7"/>
    </row>
    <row r="8" spans="1:78" ht="18.75" customHeight="1" x14ac:dyDescent="0.15">
      <c r="A8" s="2"/>
      <c r="B8" s="57" t="str">
        <f>データ!$I$6</f>
        <v>法適用</v>
      </c>
      <c r="C8" s="58"/>
      <c r="D8" s="58"/>
      <c r="E8" s="58"/>
      <c r="F8" s="58"/>
      <c r="G8" s="58"/>
      <c r="H8" s="58"/>
      <c r="I8" s="57" t="str">
        <f>データ!$J$6</f>
        <v>水道事業</v>
      </c>
      <c r="J8" s="58"/>
      <c r="K8" s="58"/>
      <c r="L8" s="58"/>
      <c r="M8" s="58"/>
      <c r="N8" s="58"/>
      <c r="O8" s="59"/>
      <c r="P8" s="60" t="str">
        <f>データ!$K$6</f>
        <v>末端給水事業</v>
      </c>
      <c r="Q8" s="60"/>
      <c r="R8" s="60"/>
      <c r="S8" s="60"/>
      <c r="T8" s="60"/>
      <c r="U8" s="60"/>
      <c r="V8" s="60"/>
      <c r="W8" s="60" t="str">
        <f>データ!$L$6</f>
        <v>A7</v>
      </c>
      <c r="X8" s="60"/>
      <c r="Y8" s="60"/>
      <c r="Z8" s="60"/>
      <c r="AA8" s="60"/>
      <c r="AB8" s="60"/>
      <c r="AC8" s="60"/>
      <c r="AD8" s="60" t="str">
        <f>データ!$M$6</f>
        <v>非設置</v>
      </c>
      <c r="AE8" s="60"/>
      <c r="AF8" s="60"/>
      <c r="AG8" s="60"/>
      <c r="AH8" s="60"/>
      <c r="AI8" s="60"/>
      <c r="AJ8" s="60"/>
      <c r="AK8" s="4"/>
      <c r="AL8" s="61">
        <f>データ!$R$6</f>
        <v>11566</v>
      </c>
      <c r="AM8" s="61"/>
      <c r="AN8" s="61"/>
      <c r="AO8" s="61"/>
      <c r="AP8" s="61"/>
      <c r="AQ8" s="61"/>
      <c r="AR8" s="61"/>
      <c r="AS8" s="61"/>
      <c r="AT8" s="52">
        <f>データ!$S$6</f>
        <v>31.71</v>
      </c>
      <c r="AU8" s="53"/>
      <c r="AV8" s="53"/>
      <c r="AW8" s="53"/>
      <c r="AX8" s="53"/>
      <c r="AY8" s="53"/>
      <c r="AZ8" s="53"/>
      <c r="BA8" s="53"/>
      <c r="BB8" s="54">
        <f>データ!$T$6</f>
        <v>364.74</v>
      </c>
      <c r="BC8" s="54"/>
      <c r="BD8" s="54"/>
      <c r="BE8" s="54"/>
      <c r="BF8" s="54"/>
      <c r="BG8" s="54"/>
      <c r="BH8" s="54"/>
      <c r="BI8" s="54"/>
      <c r="BJ8" s="3"/>
      <c r="BK8" s="3"/>
      <c r="BL8" s="55" t="s">
        <v>10</v>
      </c>
      <c r="BM8" s="56"/>
      <c r="BN8" s="8" t="s">
        <v>11</v>
      </c>
      <c r="BO8" s="9"/>
      <c r="BP8" s="9"/>
      <c r="BQ8" s="9"/>
      <c r="BR8" s="9"/>
      <c r="BS8" s="9"/>
      <c r="BT8" s="9"/>
      <c r="BU8" s="9"/>
      <c r="BV8" s="9"/>
      <c r="BW8" s="9"/>
      <c r="BX8" s="9"/>
      <c r="BY8" s="10"/>
    </row>
    <row r="9" spans="1:78" ht="18.75" customHeight="1" x14ac:dyDescent="0.15">
      <c r="A9" s="2"/>
      <c r="B9" s="48" t="s">
        <v>12</v>
      </c>
      <c r="C9" s="49"/>
      <c r="D9" s="49"/>
      <c r="E9" s="49"/>
      <c r="F9" s="49"/>
      <c r="G9" s="49"/>
      <c r="H9" s="49"/>
      <c r="I9" s="48" t="s">
        <v>13</v>
      </c>
      <c r="J9" s="49"/>
      <c r="K9" s="49"/>
      <c r="L9" s="49"/>
      <c r="M9" s="49"/>
      <c r="N9" s="49"/>
      <c r="O9" s="50"/>
      <c r="P9" s="51" t="s">
        <v>14</v>
      </c>
      <c r="Q9" s="51"/>
      <c r="R9" s="51"/>
      <c r="S9" s="51"/>
      <c r="T9" s="51"/>
      <c r="U9" s="51"/>
      <c r="V9" s="51"/>
      <c r="W9" s="51" t="s">
        <v>15</v>
      </c>
      <c r="X9" s="51"/>
      <c r="Y9" s="51"/>
      <c r="Z9" s="51"/>
      <c r="AA9" s="51"/>
      <c r="AB9" s="51"/>
      <c r="AC9" s="51"/>
      <c r="AD9" s="2"/>
      <c r="AE9" s="2"/>
      <c r="AF9" s="2"/>
      <c r="AG9" s="2"/>
      <c r="AH9" s="4"/>
      <c r="AI9" s="4"/>
      <c r="AJ9" s="4"/>
      <c r="AK9" s="4"/>
      <c r="AL9" s="51" t="s">
        <v>16</v>
      </c>
      <c r="AM9" s="51"/>
      <c r="AN9" s="51"/>
      <c r="AO9" s="51"/>
      <c r="AP9" s="51"/>
      <c r="AQ9" s="51"/>
      <c r="AR9" s="51"/>
      <c r="AS9" s="51"/>
      <c r="AT9" s="48" t="s">
        <v>17</v>
      </c>
      <c r="AU9" s="49"/>
      <c r="AV9" s="49"/>
      <c r="AW9" s="49"/>
      <c r="AX9" s="49"/>
      <c r="AY9" s="49"/>
      <c r="AZ9" s="49"/>
      <c r="BA9" s="49"/>
      <c r="BB9" s="51" t="s">
        <v>18</v>
      </c>
      <c r="BC9" s="51"/>
      <c r="BD9" s="51"/>
      <c r="BE9" s="51"/>
      <c r="BF9" s="51"/>
      <c r="BG9" s="51"/>
      <c r="BH9" s="51"/>
      <c r="BI9" s="51"/>
      <c r="BJ9" s="3"/>
      <c r="BK9" s="3"/>
      <c r="BL9" s="62" t="s">
        <v>19</v>
      </c>
      <c r="BM9" s="63"/>
      <c r="BN9" s="11" t="s">
        <v>20</v>
      </c>
      <c r="BO9" s="12"/>
      <c r="BP9" s="12"/>
      <c r="BQ9" s="12"/>
      <c r="BR9" s="12"/>
      <c r="BS9" s="12"/>
      <c r="BT9" s="12"/>
      <c r="BU9" s="12"/>
      <c r="BV9" s="12"/>
      <c r="BW9" s="12"/>
      <c r="BX9" s="12"/>
      <c r="BY9" s="13"/>
    </row>
    <row r="10" spans="1:78" ht="18.75" customHeight="1" x14ac:dyDescent="0.15">
      <c r="A10" s="2"/>
      <c r="B10" s="52" t="str">
        <f>データ!$N$6</f>
        <v>-</v>
      </c>
      <c r="C10" s="53"/>
      <c r="D10" s="53"/>
      <c r="E10" s="53"/>
      <c r="F10" s="53"/>
      <c r="G10" s="53"/>
      <c r="H10" s="53"/>
      <c r="I10" s="52">
        <f>データ!$O$6</f>
        <v>71.599999999999994</v>
      </c>
      <c r="J10" s="53"/>
      <c r="K10" s="53"/>
      <c r="L10" s="53"/>
      <c r="M10" s="53"/>
      <c r="N10" s="53"/>
      <c r="O10" s="64"/>
      <c r="P10" s="54">
        <f>データ!$P$6</f>
        <v>99.21</v>
      </c>
      <c r="Q10" s="54"/>
      <c r="R10" s="54"/>
      <c r="S10" s="54"/>
      <c r="T10" s="54"/>
      <c r="U10" s="54"/>
      <c r="V10" s="54"/>
      <c r="W10" s="61">
        <f>データ!$Q$6</f>
        <v>3234</v>
      </c>
      <c r="X10" s="61"/>
      <c r="Y10" s="61"/>
      <c r="Z10" s="61"/>
      <c r="AA10" s="61"/>
      <c r="AB10" s="61"/>
      <c r="AC10" s="61"/>
      <c r="AD10" s="2"/>
      <c r="AE10" s="2"/>
      <c r="AF10" s="2"/>
      <c r="AG10" s="2"/>
      <c r="AH10" s="4"/>
      <c r="AI10" s="4"/>
      <c r="AJ10" s="4"/>
      <c r="AK10" s="4"/>
      <c r="AL10" s="61">
        <f>データ!$U$6</f>
        <v>11399</v>
      </c>
      <c r="AM10" s="61"/>
      <c r="AN10" s="61"/>
      <c r="AO10" s="61"/>
      <c r="AP10" s="61"/>
      <c r="AQ10" s="61"/>
      <c r="AR10" s="61"/>
      <c r="AS10" s="61"/>
      <c r="AT10" s="52">
        <f>データ!$V$6</f>
        <v>20.58</v>
      </c>
      <c r="AU10" s="53"/>
      <c r="AV10" s="53"/>
      <c r="AW10" s="53"/>
      <c r="AX10" s="53"/>
      <c r="AY10" s="53"/>
      <c r="AZ10" s="53"/>
      <c r="BA10" s="53"/>
      <c r="BB10" s="54">
        <f>データ!$W$6</f>
        <v>553.89</v>
      </c>
      <c r="BC10" s="54"/>
      <c r="BD10" s="54"/>
      <c r="BE10" s="54"/>
      <c r="BF10" s="54"/>
      <c r="BG10" s="54"/>
      <c r="BH10" s="54"/>
      <c r="BI10" s="54"/>
      <c r="BJ10" s="2"/>
      <c r="BK10" s="2"/>
      <c r="BL10" s="65" t="s">
        <v>21</v>
      </c>
      <c r="BM10" s="66"/>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9" t="s">
        <v>23</v>
      </c>
      <c r="BM11" s="79"/>
      <c r="BN11" s="79"/>
      <c r="BO11" s="79"/>
      <c r="BP11" s="79"/>
      <c r="BQ11" s="79"/>
      <c r="BR11" s="79"/>
      <c r="BS11" s="79"/>
      <c r="BT11" s="79"/>
      <c r="BU11" s="79"/>
      <c r="BV11" s="79"/>
      <c r="BW11" s="79"/>
      <c r="BX11" s="79"/>
      <c r="BY11" s="79"/>
      <c r="BZ11" s="7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9"/>
      <c r="BM12" s="79"/>
      <c r="BN12" s="79"/>
      <c r="BO12" s="79"/>
      <c r="BP12" s="79"/>
      <c r="BQ12" s="79"/>
      <c r="BR12" s="79"/>
      <c r="BS12" s="79"/>
      <c r="BT12" s="79"/>
      <c r="BU12" s="79"/>
      <c r="BV12" s="79"/>
      <c r="BW12" s="79"/>
      <c r="BX12" s="79"/>
      <c r="BY12" s="79"/>
      <c r="BZ12" s="7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80"/>
      <c r="BM13" s="80"/>
      <c r="BN13" s="80"/>
      <c r="BO13" s="80"/>
      <c r="BP13" s="80"/>
      <c r="BQ13" s="80"/>
      <c r="BR13" s="80"/>
      <c r="BS13" s="80"/>
      <c r="BT13" s="80"/>
      <c r="BU13" s="80"/>
      <c r="BV13" s="80"/>
      <c r="BW13" s="80"/>
      <c r="BX13" s="80"/>
      <c r="BY13" s="80"/>
      <c r="BZ13" s="80"/>
    </row>
    <row r="14" spans="1:78" ht="13.5" customHeight="1" x14ac:dyDescent="0.15">
      <c r="A14" s="2"/>
      <c r="B14" s="81" t="s">
        <v>24</v>
      </c>
      <c r="C14" s="82"/>
      <c r="D14" s="82"/>
      <c r="E14" s="82"/>
      <c r="F14" s="82"/>
      <c r="G14" s="82"/>
      <c r="H14" s="82"/>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2"/>
      <c r="AZ14" s="82"/>
      <c r="BA14" s="82"/>
      <c r="BB14" s="82"/>
      <c r="BC14" s="82"/>
      <c r="BD14" s="82"/>
      <c r="BE14" s="82"/>
      <c r="BF14" s="82"/>
      <c r="BG14" s="82"/>
      <c r="BH14" s="82"/>
      <c r="BI14" s="82"/>
      <c r="BJ14" s="83"/>
      <c r="BK14" s="2"/>
      <c r="BL14" s="67" t="s">
        <v>25</v>
      </c>
      <c r="BM14" s="68"/>
      <c r="BN14" s="68"/>
      <c r="BO14" s="68"/>
      <c r="BP14" s="68"/>
      <c r="BQ14" s="68"/>
      <c r="BR14" s="68"/>
      <c r="BS14" s="68"/>
      <c r="BT14" s="68"/>
      <c r="BU14" s="68"/>
      <c r="BV14" s="68"/>
      <c r="BW14" s="68"/>
      <c r="BX14" s="68"/>
      <c r="BY14" s="68"/>
      <c r="BZ14" s="69"/>
    </row>
    <row r="15" spans="1:78" ht="13.5" customHeight="1" x14ac:dyDescent="0.15">
      <c r="A15" s="2"/>
      <c r="B15" s="84"/>
      <c r="C15" s="85"/>
      <c r="D15" s="85"/>
      <c r="E15" s="85"/>
      <c r="F15" s="85"/>
      <c r="G15" s="85"/>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c r="BA15" s="85"/>
      <c r="BB15" s="85"/>
      <c r="BC15" s="85"/>
      <c r="BD15" s="85"/>
      <c r="BE15" s="85"/>
      <c r="BF15" s="85"/>
      <c r="BG15" s="85"/>
      <c r="BH15" s="85"/>
      <c r="BI15" s="85"/>
      <c r="BJ15" s="86"/>
      <c r="BK15" s="2"/>
      <c r="BL15" s="70"/>
      <c r="BM15" s="71"/>
      <c r="BN15" s="71"/>
      <c r="BO15" s="71"/>
      <c r="BP15" s="71"/>
      <c r="BQ15" s="71"/>
      <c r="BR15" s="71"/>
      <c r="BS15" s="71"/>
      <c r="BT15" s="71"/>
      <c r="BU15" s="71"/>
      <c r="BV15" s="71"/>
      <c r="BW15" s="71"/>
      <c r="BX15" s="71"/>
      <c r="BY15" s="71"/>
      <c r="BZ15" s="72"/>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3" t="s">
        <v>114</v>
      </c>
      <c r="BM16" s="74"/>
      <c r="BN16" s="74"/>
      <c r="BO16" s="74"/>
      <c r="BP16" s="74"/>
      <c r="BQ16" s="74"/>
      <c r="BR16" s="74"/>
      <c r="BS16" s="74"/>
      <c r="BT16" s="74"/>
      <c r="BU16" s="74"/>
      <c r="BV16" s="74"/>
      <c r="BW16" s="74"/>
      <c r="BX16" s="74"/>
      <c r="BY16" s="74"/>
      <c r="BZ16" s="75"/>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3"/>
      <c r="BM17" s="74"/>
      <c r="BN17" s="74"/>
      <c r="BO17" s="74"/>
      <c r="BP17" s="74"/>
      <c r="BQ17" s="74"/>
      <c r="BR17" s="74"/>
      <c r="BS17" s="74"/>
      <c r="BT17" s="74"/>
      <c r="BU17" s="74"/>
      <c r="BV17" s="74"/>
      <c r="BW17" s="74"/>
      <c r="BX17" s="74"/>
      <c r="BY17" s="74"/>
      <c r="BZ17" s="75"/>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3"/>
      <c r="BM18" s="74"/>
      <c r="BN18" s="74"/>
      <c r="BO18" s="74"/>
      <c r="BP18" s="74"/>
      <c r="BQ18" s="74"/>
      <c r="BR18" s="74"/>
      <c r="BS18" s="74"/>
      <c r="BT18" s="74"/>
      <c r="BU18" s="74"/>
      <c r="BV18" s="74"/>
      <c r="BW18" s="74"/>
      <c r="BX18" s="74"/>
      <c r="BY18" s="74"/>
      <c r="BZ18" s="75"/>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3"/>
      <c r="BM19" s="74"/>
      <c r="BN19" s="74"/>
      <c r="BO19" s="74"/>
      <c r="BP19" s="74"/>
      <c r="BQ19" s="74"/>
      <c r="BR19" s="74"/>
      <c r="BS19" s="74"/>
      <c r="BT19" s="74"/>
      <c r="BU19" s="74"/>
      <c r="BV19" s="74"/>
      <c r="BW19" s="74"/>
      <c r="BX19" s="74"/>
      <c r="BY19" s="74"/>
      <c r="BZ19" s="75"/>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3"/>
      <c r="BM20" s="74"/>
      <c r="BN20" s="74"/>
      <c r="BO20" s="74"/>
      <c r="BP20" s="74"/>
      <c r="BQ20" s="74"/>
      <c r="BR20" s="74"/>
      <c r="BS20" s="74"/>
      <c r="BT20" s="74"/>
      <c r="BU20" s="74"/>
      <c r="BV20" s="74"/>
      <c r="BW20" s="74"/>
      <c r="BX20" s="74"/>
      <c r="BY20" s="74"/>
      <c r="BZ20" s="75"/>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3"/>
      <c r="BM21" s="74"/>
      <c r="BN21" s="74"/>
      <c r="BO21" s="74"/>
      <c r="BP21" s="74"/>
      <c r="BQ21" s="74"/>
      <c r="BR21" s="74"/>
      <c r="BS21" s="74"/>
      <c r="BT21" s="74"/>
      <c r="BU21" s="74"/>
      <c r="BV21" s="74"/>
      <c r="BW21" s="74"/>
      <c r="BX21" s="74"/>
      <c r="BY21" s="74"/>
      <c r="BZ21" s="75"/>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3"/>
      <c r="BM22" s="74"/>
      <c r="BN22" s="74"/>
      <c r="BO22" s="74"/>
      <c r="BP22" s="74"/>
      <c r="BQ22" s="74"/>
      <c r="BR22" s="74"/>
      <c r="BS22" s="74"/>
      <c r="BT22" s="74"/>
      <c r="BU22" s="74"/>
      <c r="BV22" s="74"/>
      <c r="BW22" s="74"/>
      <c r="BX22" s="74"/>
      <c r="BY22" s="74"/>
      <c r="BZ22" s="75"/>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3"/>
      <c r="BM23" s="74"/>
      <c r="BN23" s="74"/>
      <c r="BO23" s="74"/>
      <c r="BP23" s="74"/>
      <c r="BQ23" s="74"/>
      <c r="BR23" s="74"/>
      <c r="BS23" s="74"/>
      <c r="BT23" s="74"/>
      <c r="BU23" s="74"/>
      <c r="BV23" s="74"/>
      <c r="BW23" s="74"/>
      <c r="BX23" s="74"/>
      <c r="BY23" s="74"/>
      <c r="BZ23" s="75"/>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3"/>
      <c r="BM24" s="74"/>
      <c r="BN24" s="74"/>
      <c r="BO24" s="74"/>
      <c r="BP24" s="74"/>
      <c r="BQ24" s="74"/>
      <c r="BR24" s="74"/>
      <c r="BS24" s="74"/>
      <c r="BT24" s="74"/>
      <c r="BU24" s="74"/>
      <c r="BV24" s="74"/>
      <c r="BW24" s="74"/>
      <c r="BX24" s="74"/>
      <c r="BY24" s="74"/>
      <c r="BZ24" s="75"/>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3"/>
      <c r="BM25" s="74"/>
      <c r="BN25" s="74"/>
      <c r="BO25" s="74"/>
      <c r="BP25" s="74"/>
      <c r="BQ25" s="74"/>
      <c r="BR25" s="74"/>
      <c r="BS25" s="74"/>
      <c r="BT25" s="74"/>
      <c r="BU25" s="74"/>
      <c r="BV25" s="74"/>
      <c r="BW25" s="74"/>
      <c r="BX25" s="74"/>
      <c r="BY25" s="74"/>
      <c r="BZ25" s="75"/>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3"/>
      <c r="BM26" s="74"/>
      <c r="BN26" s="74"/>
      <c r="BO26" s="74"/>
      <c r="BP26" s="74"/>
      <c r="BQ26" s="74"/>
      <c r="BR26" s="74"/>
      <c r="BS26" s="74"/>
      <c r="BT26" s="74"/>
      <c r="BU26" s="74"/>
      <c r="BV26" s="74"/>
      <c r="BW26" s="74"/>
      <c r="BX26" s="74"/>
      <c r="BY26" s="74"/>
      <c r="BZ26" s="75"/>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3"/>
      <c r="BM27" s="74"/>
      <c r="BN27" s="74"/>
      <c r="BO27" s="74"/>
      <c r="BP27" s="74"/>
      <c r="BQ27" s="74"/>
      <c r="BR27" s="74"/>
      <c r="BS27" s="74"/>
      <c r="BT27" s="74"/>
      <c r="BU27" s="74"/>
      <c r="BV27" s="74"/>
      <c r="BW27" s="74"/>
      <c r="BX27" s="74"/>
      <c r="BY27" s="74"/>
      <c r="BZ27" s="75"/>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3"/>
      <c r="BM28" s="74"/>
      <c r="BN28" s="74"/>
      <c r="BO28" s="74"/>
      <c r="BP28" s="74"/>
      <c r="BQ28" s="74"/>
      <c r="BR28" s="74"/>
      <c r="BS28" s="74"/>
      <c r="BT28" s="74"/>
      <c r="BU28" s="74"/>
      <c r="BV28" s="74"/>
      <c r="BW28" s="74"/>
      <c r="BX28" s="74"/>
      <c r="BY28" s="74"/>
      <c r="BZ28" s="75"/>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3"/>
      <c r="BM29" s="74"/>
      <c r="BN29" s="74"/>
      <c r="BO29" s="74"/>
      <c r="BP29" s="74"/>
      <c r="BQ29" s="74"/>
      <c r="BR29" s="74"/>
      <c r="BS29" s="74"/>
      <c r="BT29" s="74"/>
      <c r="BU29" s="74"/>
      <c r="BV29" s="74"/>
      <c r="BW29" s="74"/>
      <c r="BX29" s="74"/>
      <c r="BY29" s="74"/>
      <c r="BZ29" s="75"/>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3"/>
      <c r="BM30" s="74"/>
      <c r="BN30" s="74"/>
      <c r="BO30" s="74"/>
      <c r="BP30" s="74"/>
      <c r="BQ30" s="74"/>
      <c r="BR30" s="74"/>
      <c r="BS30" s="74"/>
      <c r="BT30" s="74"/>
      <c r="BU30" s="74"/>
      <c r="BV30" s="74"/>
      <c r="BW30" s="74"/>
      <c r="BX30" s="74"/>
      <c r="BY30" s="74"/>
      <c r="BZ30" s="75"/>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3"/>
      <c r="BM31" s="74"/>
      <c r="BN31" s="74"/>
      <c r="BO31" s="74"/>
      <c r="BP31" s="74"/>
      <c r="BQ31" s="74"/>
      <c r="BR31" s="74"/>
      <c r="BS31" s="74"/>
      <c r="BT31" s="74"/>
      <c r="BU31" s="74"/>
      <c r="BV31" s="74"/>
      <c r="BW31" s="74"/>
      <c r="BX31" s="74"/>
      <c r="BY31" s="74"/>
      <c r="BZ31" s="75"/>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3"/>
      <c r="BM32" s="74"/>
      <c r="BN32" s="74"/>
      <c r="BO32" s="74"/>
      <c r="BP32" s="74"/>
      <c r="BQ32" s="74"/>
      <c r="BR32" s="74"/>
      <c r="BS32" s="74"/>
      <c r="BT32" s="74"/>
      <c r="BU32" s="74"/>
      <c r="BV32" s="74"/>
      <c r="BW32" s="74"/>
      <c r="BX32" s="74"/>
      <c r="BY32" s="74"/>
      <c r="BZ32" s="75"/>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3"/>
      <c r="BM33" s="74"/>
      <c r="BN33" s="74"/>
      <c r="BO33" s="74"/>
      <c r="BP33" s="74"/>
      <c r="BQ33" s="74"/>
      <c r="BR33" s="74"/>
      <c r="BS33" s="74"/>
      <c r="BT33" s="74"/>
      <c r="BU33" s="74"/>
      <c r="BV33" s="74"/>
      <c r="BW33" s="74"/>
      <c r="BX33" s="74"/>
      <c r="BY33" s="74"/>
      <c r="BZ33" s="75"/>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3"/>
      <c r="BM34" s="74"/>
      <c r="BN34" s="74"/>
      <c r="BO34" s="74"/>
      <c r="BP34" s="74"/>
      <c r="BQ34" s="74"/>
      <c r="BR34" s="74"/>
      <c r="BS34" s="74"/>
      <c r="BT34" s="74"/>
      <c r="BU34" s="74"/>
      <c r="BV34" s="74"/>
      <c r="BW34" s="74"/>
      <c r="BX34" s="74"/>
      <c r="BY34" s="74"/>
      <c r="BZ34" s="75"/>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3"/>
      <c r="BM35" s="74"/>
      <c r="BN35" s="74"/>
      <c r="BO35" s="74"/>
      <c r="BP35" s="74"/>
      <c r="BQ35" s="74"/>
      <c r="BR35" s="74"/>
      <c r="BS35" s="74"/>
      <c r="BT35" s="74"/>
      <c r="BU35" s="74"/>
      <c r="BV35" s="74"/>
      <c r="BW35" s="74"/>
      <c r="BX35" s="74"/>
      <c r="BY35" s="74"/>
      <c r="BZ35" s="75"/>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3"/>
      <c r="BM36" s="74"/>
      <c r="BN36" s="74"/>
      <c r="BO36" s="74"/>
      <c r="BP36" s="74"/>
      <c r="BQ36" s="74"/>
      <c r="BR36" s="74"/>
      <c r="BS36" s="74"/>
      <c r="BT36" s="74"/>
      <c r="BU36" s="74"/>
      <c r="BV36" s="74"/>
      <c r="BW36" s="74"/>
      <c r="BX36" s="74"/>
      <c r="BY36" s="74"/>
      <c r="BZ36" s="75"/>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3"/>
      <c r="BM37" s="74"/>
      <c r="BN37" s="74"/>
      <c r="BO37" s="74"/>
      <c r="BP37" s="74"/>
      <c r="BQ37" s="74"/>
      <c r="BR37" s="74"/>
      <c r="BS37" s="74"/>
      <c r="BT37" s="74"/>
      <c r="BU37" s="74"/>
      <c r="BV37" s="74"/>
      <c r="BW37" s="74"/>
      <c r="BX37" s="74"/>
      <c r="BY37" s="74"/>
      <c r="BZ37" s="75"/>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3"/>
      <c r="BM38" s="74"/>
      <c r="BN38" s="74"/>
      <c r="BO38" s="74"/>
      <c r="BP38" s="74"/>
      <c r="BQ38" s="74"/>
      <c r="BR38" s="74"/>
      <c r="BS38" s="74"/>
      <c r="BT38" s="74"/>
      <c r="BU38" s="74"/>
      <c r="BV38" s="74"/>
      <c r="BW38" s="74"/>
      <c r="BX38" s="74"/>
      <c r="BY38" s="74"/>
      <c r="BZ38" s="75"/>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3"/>
      <c r="BM39" s="74"/>
      <c r="BN39" s="74"/>
      <c r="BO39" s="74"/>
      <c r="BP39" s="74"/>
      <c r="BQ39" s="74"/>
      <c r="BR39" s="74"/>
      <c r="BS39" s="74"/>
      <c r="BT39" s="74"/>
      <c r="BU39" s="74"/>
      <c r="BV39" s="74"/>
      <c r="BW39" s="74"/>
      <c r="BX39" s="74"/>
      <c r="BY39" s="74"/>
      <c r="BZ39" s="75"/>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3"/>
      <c r="BM40" s="74"/>
      <c r="BN40" s="74"/>
      <c r="BO40" s="74"/>
      <c r="BP40" s="74"/>
      <c r="BQ40" s="74"/>
      <c r="BR40" s="74"/>
      <c r="BS40" s="74"/>
      <c r="BT40" s="74"/>
      <c r="BU40" s="74"/>
      <c r="BV40" s="74"/>
      <c r="BW40" s="74"/>
      <c r="BX40" s="74"/>
      <c r="BY40" s="74"/>
      <c r="BZ40" s="75"/>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3"/>
      <c r="BM41" s="74"/>
      <c r="BN41" s="74"/>
      <c r="BO41" s="74"/>
      <c r="BP41" s="74"/>
      <c r="BQ41" s="74"/>
      <c r="BR41" s="74"/>
      <c r="BS41" s="74"/>
      <c r="BT41" s="74"/>
      <c r="BU41" s="74"/>
      <c r="BV41" s="74"/>
      <c r="BW41" s="74"/>
      <c r="BX41" s="74"/>
      <c r="BY41" s="74"/>
      <c r="BZ41" s="75"/>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3"/>
      <c r="BM42" s="74"/>
      <c r="BN42" s="74"/>
      <c r="BO42" s="74"/>
      <c r="BP42" s="74"/>
      <c r="BQ42" s="74"/>
      <c r="BR42" s="74"/>
      <c r="BS42" s="74"/>
      <c r="BT42" s="74"/>
      <c r="BU42" s="74"/>
      <c r="BV42" s="74"/>
      <c r="BW42" s="74"/>
      <c r="BX42" s="74"/>
      <c r="BY42" s="74"/>
      <c r="BZ42" s="75"/>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3"/>
      <c r="BM43" s="74"/>
      <c r="BN43" s="74"/>
      <c r="BO43" s="74"/>
      <c r="BP43" s="74"/>
      <c r="BQ43" s="74"/>
      <c r="BR43" s="74"/>
      <c r="BS43" s="74"/>
      <c r="BT43" s="74"/>
      <c r="BU43" s="74"/>
      <c r="BV43" s="74"/>
      <c r="BW43" s="74"/>
      <c r="BX43" s="74"/>
      <c r="BY43" s="74"/>
      <c r="BZ43" s="75"/>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3"/>
      <c r="BM44" s="74"/>
      <c r="BN44" s="74"/>
      <c r="BO44" s="74"/>
      <c r="BP44" s="74"/>
      <c r="BQ44" s="74"/>
      <c r="BR44" s="74"/>
      <c r="BS44" s="74"/>
      <c r="BT44" s="74"/>
      <c r="BU44" s="74"/>
      <c r="BV44" s="74"/>
      <c r="BW44" s="74"/>
      <c r="BX44" s="74"/>
      <c r="BY44" s="74"/>
      <c r="BZ44" s="75"/>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7" t="s">
        <v>26</v>
      </c>
      <c r="BM45" s="68"/>
      <c r="BN45" s="68"/>
      <c r="BO45" s="68"/>
      <c r="BP45" s="68"/>
      <c r="BQ45" s="68"/>
      <c r="BR45" s="68"/>
      <c r="BS45" s="68"/>
      <c r="BT45" s="68"/>
      <c r="BU45" s="68"/>
      <c r="BV45" s="68"/>
      <c r="BW45" s="68"/>
      <c r="BX45" s="68"/>
      <c r="BY45" s="68"/>
      <c r="BZ45" s="69"/>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0"/>
      <c r="BM46" s="71"/>
      <c r="BN46" s="71"/>
      <c r="BO46" s="71"/>
      <c r="BP46" s="71"/>
      <c r="BQ46" s="71"/>
      <c r="BR46" s="71"/>
      <c r="BS46" s="71"/>
      <c r="BT46" s="71"/>
      <c r="BU46" s="71"/>
      <c r="BV46" s="71"/>
      <c r="BW46" s="71"/>
      <c r="BX46" s="71"/>
      <c r="BY46" s="71"/>
      <c r="BZ46" s="72"/>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3" t="s">
        <v>112</v>
      </c>
      <c r="BM47" s="74"/>
      <c r="BN47" s="74"/>
      <c r="BO47" s="74"/>
      <c r="BP47" s="74"/>
      <c r="BQ47" s="74"/>
      <c r="BR47" s="74"/>
      <c r="BS47" s="74"/>
      <c r="BT47" s="74"/>
      <c r="BU47" s="74"/>
      <c r="BV47" s="74"/>
      <c r="BW47" s="74"/>
      <c r="BX47" s="74"/>
      <c r="BY47" s="74"/>
      <c r="BZ47" s="75"/>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3"/>
      <c r="BM48" s="74"/>
      <c r="BN48" s="74"/>
      <c r="BO48" s="74"/>
      <c r="BP48" s="74"/>
      <c r="BQ48" s="74"/>
      <c r="BR48" s="74"/>
      <c r="BS48" s="74"/>
      <c r="BT48" s="74"/>
      <c r="BU48" s="74"/>
      <c r="BV48" s="74"/>
      <c r="BW48" s="74"/>
      <c r="BX48" s="74"/>
      <c r="BY48" s="74"/>
      <c r="BZ48" s="75"/>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3"/>
      <c r="BM49" s="74"/>
      <c r="BN49" s="74"/>
      <c r="BO49" s="74"/>
      <c r="BP49" s="74"/>
      <c r="BQ49" s="74"/>
      <c r="BR49" s="74"/>
      <c r="BS49" s="74"/>
      <c r="BT49" s="74"/>
      <c r="BU49" s="74"/>
      <c r="BV49" s="74"/>
      <c r="BW49" s="74"/>
      <c r="BX49" s="74"/>
      <c r="BY49" s="74"/>
      <c r="BZ49" s="75"/>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3"/>
      <c r="BM50" s="74"/>
      <c r="BN50" s="74"/>
      <c r="BO50" s="74"/>
      <c r="BP50" s="74"/>
      <c r="BQ50" s="74"/>
      <c r="BR50" s="74"/>
      <c r="BS50" s="74"/>
      <c r="BT50" s="74"/>
      <c r="BU50" s="74"/>
      <c r="BV50" s="74"/>
      <c r="BW50" s="74"/>
      <c r="BX50" s="74"/>
      <c r="BY50" s="74"/>
      <c r="BZ50" s="75"/>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3"/>
      <c r="BM51" s="74"/>
      <c r="BN51" s="74"/>
      <c r="BO51" s="74"/>
      <c r="BP51" s="74"/>
      <c r="BQ51" s="74"/>
      <c r="BR51" s="74"/>
      <c r="BS51" s="74"/>
      <c r="BT51" s="74"/>
      <c r="BU51" s="74"/>
      <c r="BV51" s="74"/>
      <c r="BW51" s="74"/>
      <c r="BX51" s="74"/>
      <c r="BY51" s="74"/>
      <c r="BZ51" s="75"/>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3"/>
      <c r="BM52" s="74"/>
      <c r="BN52" s="74"/>
      <c r="BO52" s="74"/>
      <c r="BP52" s="74"/>
      <c r="BQ52" s="74"/>
      <c r="BR52" s="74"/>
      <c r="BS52" s="74"/>
      <c r="BT52" s="74"/>
      <c r="BU52" s="74"/>
      <c r="BV52" s="74"/>
      <c r="BW52" s="74"/>
      <c r="BX52" s="74"/>
      <c r="BY52" s="74"/>
      <c r="BZ52" s="75"/>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3"/>
      <c r="BM53" s="74"/>
      <c r="BN53" s="74"/>
      <c r="BO53" s="74"/>
      <c r="BP53" s="74"/>
      <c r="BQ53" s="74"/>
      <c r="BR53" s="74"/>
      <c r="BS53" s="74"/>
      <c r="BT53" s="74"/>
      <c r="BU53" s="74"/>
      <c r="BV53" s="74"/>
      <c r="BW53" s="74"/>
      <c r="BX53" s="74"/>
      <c r="BY53" s="74"/>
      <c r="BZ53" s="75"/>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3"/>
      <c r="BM54" s="74"/>
      <c r="BN54" s="74"/>
      <c r="BO54" s="74"/>
      <c r="BP54" s="74"/>
      <c r="BQ54" s="74"/>
      <c r="BR54" s="74"/>
      <c r="BS54" s="74"/>
      <c r="BT54" s="74"/>
      <c r="BU54" s="74"/>
      <c r="BV54" s="74"/>
      <c r="BW54" s="74"/>
      <c r="BX54" s="74"/>
      <c r="BY54" s="74"/>
      <c r="BZ54" s="75"/>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3"/>
      <c r="BM55" s="74"/>
      <c r="BN55" s="74"/>
      <c r="BO55" s="74"/>
      <c r="BP55" s="74"/>
      <c r="BQ55" s="74"/>
      <c r="BR55" s="74"/>
      <c r="BS55" s="74"/>
      <c r="BT55" s="74"/>
      <c r="BU55" s="74"/>
      <c r="BV55" s="74"/>
      <c r="BW55" s="74"/>
      <c r="BX55" s="74"/>
      <c r="BY55" s="74"/>
      <c r="BZ55" s="75"/>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3"/>
      <c r="BM56" s="74"/>
      <c r="BN56" s="74"/>
      <c r="BO56" s="74"/>
      <c r="BP56" s="74"/>
      <c r="BQ56" s="74"/>
      <c r="BR56" s="74"/>
      <c r="BS56" s="74"/>
      <c r="BT56" s="74"/>
      <c r="BU56" s="74"/>
      <c r="BV56" s="74"/>
      <c r="BW56" s="74"/>
      <c r="BX56" s="74"/>
      <c r="BY56" s="74"/>
      <c r="BZ56" s="75"/>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3"/>
      <c r="BM57" s="74"/>
      <c r="BN57" s="74"/>
      <c r="BO57" s="74"/>
      <c r="BP57" s="74"/>
      <c r="BQ57" s="74"/>
      <c r="BR57" s="74"/>
      <c r="BS57" s="74"/>
      <c r="BT57" s="74"/>
      <c r="BU57" s="74"/>
      <c r="BV57" s="74"/>
      <c r="BW57" s="74"/>
      <c r="BX57" s="74"/>
      <c r="BY57" s="74"/>
      <c r="BZ57" s="75"/>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3"/>
      <c r="BM58" s="74"/>
      <c r="BN58" s="74"/>
      <c r="BO58" s="74"/>
      <c r="BP58" s="74"/>
      <c r="BQ58" s="74"/>
      <c r="BR58" s="74"/>
      <c r="BS58" s="74"/>
      <c r="BT58" s="74"/>
      <c r="BU58" s="74"/>
      <c r="BV58" s="74"/>
      <c r="BW58" s="74"/>
      <c r="BX58" s="74"/>
      <c r="BY58" s="74"/>
      <c r="BZ58" s="7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3"/>
      <c r="BM59" s="74"/>
      <c r="BN59" s="74"/>
      <c r="BO59" s="74"/>
      <c r="BP59" s="74"/>
      <c r="BQ59" s="74"/>
      <c r="BR59" s="74"/>
      <c r="BS59" s="74"/>
      <c r="BT59" s="74"/>
      <c r="BU59" s="74"/>
      <c r="BV59" s="74"/>
      <c r="BW59" s="74"/>
      <c r="BX59" s="74"/>
      <c r="BY59" s="74"/>
      <c r="BZ59" s="75"/>
    </row>
    <row r="60" spans="1:78" ht="13.5" customHeight="1" x14ac:dyDescent="0.15">
      <c r="A60" s="2"/>
      <c r="B60" s="84" t="s">
        <v>27</v>
      </c>
      <c r="C60" s="85"/>
      <c r="D60" s="85"/>
      <c r="E60" s="85"/>
      <c r="F60" s="85"/>
      <c r="G60" s="85"/>
      <c r="H60" s="85"/>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6"/>
      <c r="BK60" s="2"/>
      <c r="BL60" s="73"/>
      <c r="BM60" s="74"/>
      <c r="BN60" s="74"/>
      <c r="BO60" s="74"/>
      <c r="BP60" s="74"/>
      <c r="BQ60" s="74"/>
      <c r="BR60" s="74"/>
      <c r="BS60" s="74"/>
      <c r="BT60" s="74"/>
      <c r="BU60" s="74"/>
      <c r="BV60" s="74"/>
      <c r="BW60" s="74"/>
      <c r="BX60" s="74"/>
      <c r="BY60" s="74"/>
      <c r="BZ60" s="75"/>
    </row>
    <row r="61" spans="1:78" ht="13.5" customHeight="1" x14ac:dyDescent="0.15">
      <c r="A61" s="2"/>
      <c r="B61" s="84"/>
      <c r="C61" s="85"/>
      <c r="D61" s="85"/>
      <c r="E61" s="85"/>
      <c r="F61" s="85"/>
      <c r="G61" s="85"/>
      <c r="H61" s="85"/>
      <c r="I61" s="85"/>
      <c r="J61" s="85"/>
      <c r="K61" s="85"/>
      <c r="L61" s="85"/>
      <c r="M61" s="85"/>
      <c r="N61" s="85"/>
      <c r="O61" s="85"/>
      <c r="P61" s="85"/>
      <c r="Q61" s="85"/>
      <c r="R61" s="85"/>
      <c r="S61" s="85"/>
      <c r="T61" s="85"/>
      <c r="U61" s="85"/>
      <c r="V61" s="85"/>
      <c r="W61" s="85"/>
      <c r="X61" s="85"/>
      <c r="Y61" s="85"/>
      <c r="Z61" s="85"/>
      <c r="AA61" s="85"/>
      <c r="AB61" s="85"/>
      <c r="AC61" s="85"/>
      <c r="AD61" s="85"/>
      <c r="AE61" s="85"/>
      <c r="AF61" s="85"/>
      <c r="AG61" s="85"/>
      <c r="AH61" s="85"/>
      <c r="AI61" s="85"/>
      <c r="AJ61" s="85"/>
      <c r="AK61" s="85"/>
      <c r="AL61" s="85"/>
      <c r="AM61" s="85"/>
      <c r="AN61" s="85"/>
      <c r="AO61" s="85"/>
      <c r="AP61" s="85"/>
      <c r="AQ61" s="85"/>
      <c r="AR61" s="85"/>
      <c r="AS61" s="85"/>
      <c r="AT61" s="85"/>
      <c r="AU61" s="85"/>
      <c r="AV61" s="85"/>
      <c r="AW61" s="85"/>
      <c r="AX61" s="85"/>
      <c r="AY61" s="85"/>
      <c r="AZ61" s="85"/>
      <c r="BA61" s="85"/>
      <c r="BB61" s="85"/>
      <c r="BC61" s="85"/>
      <c r="BD61" s="85"/>
      <c r="BE61" s="85"/>
      <c r="BF61" s="85"/>
      <c r="BG61" s="85"/>
      <c r="BH61" s="85"/>
      <c r="BI61" s="85"/>
      <c r="BJ61" s="86"/>
      <c r="BK61" s="2"/>
      <c r="BL61" s="73"/>
      <c r="BM61" s="74"/>
      <c r="BN61" s="74"/>
      <c r="BO61" s="74"/>
      <c r="BP61" s="74"/>
      <c r="BQ61" s="74"/>
      <c r="BR61" s="74"/>
      <c r="BS61" s="74"/>
      <c r="BT61" s="74"/>
      <c r="BU61" s="74"/>
      <c r="BV61" s="74"/>
      <c r="BW61" s="74"/>
      <c r="BX61" s="74"/>
      <c r="BY61" s="74"/>
      <c r="BZ61" s="75"/>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3"/>
      <c r="BM62" s="74"/>
      <c r="BN62" s="74"/>
      <c r="BO62" s="74"/>
      <c r="BP62" s="74"/>
      <c r="BQ62" s="74"/>
      <c r="BR62" s="74"/>
      <c r="BS62" s="74"/>
      <c r="BT62" s="74"/>
      <c r="BU62" s="74"/>
      <c r="BV62" s="74"/>
      <c r="BW62" s="74"/>
      <c r="BX62" s="74"/>
      <c r="BY62" s="74"/>
      <c r="BZ62" s="75"/>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3"/>
      <c r="BM63" s="74"/>
      <c r="BN63" s="74"/>
      <c r="BO63" s="74"/>
      <c r="BP63" s="74"/>
      <c r="BQ63" s="74"/>
      <c r="BR63" s="74"/>
      <c r="BS63" s="74"/>
      <c r="BT63" s="74"/>
      <c r="BU63" s="74"/>
      <c r="BV63" s="74"/>
      <c r="BW63" s="74"/>
      <c r="BX63" s="74"/>
      <c r="BY63" s="74"/>
      <c r="BZ63" s="75"/>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7" t="s">
        <v>28</v>
      </c>
      <c r="BM64" s="68"/>
      <c r="BN64" s="68"/>
      <c r="BO64" s="68"/>
      <c r="BP64" s="68"/>
      <c r="BQ64" s="68"/>
      <c r="BR64" s="68"/>
      <c r="BS64" s="68"/>
      <c r="BT64" s="68"/>
      <c r="BU64" s="68"/>
      <c r="BV64" s="68"/>
      <c r="BW64" s="68"/>
      <c r="BX64" s="68"/>
      <c r="BY64" s="68"/>
      <c r="BZ64" s="69"/>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0"/>
      <c r="BM65" s="71"/>
      <c r="BN65" s="71"/>
      <c r="BO65" s="71"/>
      <c r="BP65" s="71"/>
      <c r="BQ65" s="71"/>
      <c r="BR65" s="71"/>
      <c r="BS65" s="71"/>
      <c r="BT65" s="71"/>
      <c r="BU65" s="71"/>
      <c r="BV65" s="71"/>
      <c r="BW65" s="71"/>
      <c r="BX65" s="71"/>
      <c r="BY65" s="71"/>
      <c r="BZ65" s="72"/>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3" t="s">
        <v>113</v>
      </c>
      <c r="BM66" s="74"/>
      <c r="BN66" s="74"/>
      <c r="BO66" s="74"/>
      <c r="BP66" s="74"/>
      <c r="BQ66" s="74"/>
      <c r="BR66" s="74"/>
      <c r="BS66" s="74"/>
      <c r="BT66" s="74"/>
      <c r="BU66" s="74"/>
      <c r="BV66" s="74"/>
      <c r="BW66" s="74"/>
      <c r="BX66" s="74"/>
      <c r="BY66" s="74"/>
      <c r="BZ66" s="75"/>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3"/>
      <c r="BM67" s="74"/>
      <c r="BN67" s="74"/>
      <c r="BO67" s="74"/>
      <c r="BP67" s="74"/>
      <c r="BQ67" s="74"/>
      <c r="BR67" s="74"/>
      <c r="BS67" s="74"/>
      <c r="BT67" s="74"/>
      <c r="BU67" s="74"/>
      <c r="BV67" s="74"/>
      <c r="BW67" s="74"/>
      <c r="BX67" s="74"/>
      <c r="BY67" s="74"/>
      <c r="BZ67" s="75"/>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3"/>
      <c r="BM68" s="74"/>
      <c r="BN68" s="74"/>
      <c r="BO68" s="74"/>
      <c r="BP68" s="74"/>
      <c r="BQ68" s="74"/>
      <c r="BR68" s="74"/>
      <c r="BS68" s="74"/>
      <c r="BT68" s="74"/>
      <c r="BU68" s="74"/>
      <c r="BV68" s="74"/>
      <c r="BW68" s="74"/>
      <c r="BX68" s="74"/>
      <c r="BY68" s="74"/>
      <c r="BZ68" s="75"/>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3"/>
      <c r="BM69" s="74"/>
      <c r="BN69" s="74"/>
      <c r="BO69" s="74"/>
      <c r="BP69" s="74"/>
      <c r="BQ69" s="74"/>
      <c r="BR69" s="74"/>
      <c r="BS69" s="74"/>
      <c r="BT69" s="74"/>
      <c r="BU69" s="74"/>
      <c r="BV69" s="74"/>
      <c r="BW69" s="74"/>
      <c r="BX69" s="74"/>
      <c r="BY69" s="74"/>
      <c r="BZ69" s="75"/>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3"/>
      <c r="BM70" s="74"/>
      <c r="BN70" s="74"/>
      <c r="BO70" s="74"/>
      <c r="BP70" s="74"/>
      <c r="BQ70" s="74"/>
      <c r="BR70" s="74"/>
      <c r="BS70" s="74"/>
      <c r="BT70" s="74"/>
      <c r="BU70" s="74"/>
      <c r="BV70" s="74"/>
      <c r="BW70" s="74"/>
      <c r="BX70" s="74"/>
      <c r="BY70" s="74"/>
      <c r="BZ70" s="75"/>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3"/>
      <c r="BM71" s="74"/>
      <c r="BN71" s="74"/>
      <c r="BO71" s="74"/>
      <c r="BP71" s="74"/>
      <c r="BQ71" s="74"/>
      <c r="BR71" s="74"/>
      <c r="BS71" s="74"/>
      <c r="BT71" s="74"/>
      <c r="BU71" s="74"/>
      <c r="BV71" s="74"/>
      <c r="BW71" s="74"/>
      <c r="BX71" s="74"/>
      <c r="BY71" s="74"/>
      <c r="BZ71" s="75"/>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3"/>
      <c r="BM72" s="74"/>
      <c r="BN72" s="74"/>
      <c r="BO72" s="74"/>
      <c r="BP72" s="74"/>
      <c r="BQ72" s="74"/>
      <c r="BR72" s="74"/>
      <c r="BS72" s="74"/>
      <c r="BT72" s="74"/>
      <c r="BU72" s="74"/>
      <c r="BV72" s="74"/>
      <c r="BW72" s="74"/>
      <c r="BX72" s="74"/>
      <c r="BY72" s="74"/>
      <c r="BZ72" s="75"/>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3"/>
      <c r="BM73" s="74"/>
      <c r="BN73" s="74"/>
      <c r="BO73" s="74"/>
      <c r="BP73" s="74"/>
      <c r="BQ73" s="74"/>
      <c r="BR73" s="74"/>
      <c r="BS73" s="74"/>
      <c r="BT73" s="74"/>
      <c r="BU73" s="74"/>
      <c r="BV73" s="74"/>
      <c r="BW73" s="74"/>
      <c r="BX73" s="74"/>
      <c r="BY73" s="74"/>
      <c r="BZ73" s="75"/>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3"/>
      <c r="BM74" s="74"/>
      <c r="BN74" s="74"/>
      <c r="BO74" s="74"/>
      <c r="BP74" s="74"/>
      <c r="BQ74" s="74"/>
      <c r="BR74" s="74"/>
      <c r="BS74" s="74"/>
      <c r="BT74" s="74"/>
      <c r="BU74" s="74"/>
      <c r="BV74" s="74"/>
      <c r="BW74" s="74"/>
      <c r="BX74" s="74"/>
      <c r="BY74" s="74"/>
      <c r="BZ74" s="75"/>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3"/>
      <c r="BM75" s="74"/>
      <c r="BN75" s="74"/>
      <c r="BO75" s="74"/>
      <c r="BP75" s="74"/>
      <c r="BQ75" s="74"/>
      <c r="BR75" s="74"/>
      <c r="BS75" s="74"/>
      <c r="BT75" s="74"/>
      <c r="BU75" s="74"/>
      <c r="BV75" s="74"/>
      <c r="BW75" s="74"/>
      <c r="BX75" s="74"/>
      <c r="BY75" s="74"/>
      <c r="BZ75" s="75"/>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3"/>
      <c r="BM76" s="74"/>
      <c r="BN76" s="74"/>
      <c r="BO76" s="74"/>
      <c r="BP76" s="74"/>
      <c r="BQ76" s="74"/>
      <c r="BR76" s="74"/>
      <c r="BS76" s="74"/>
      <c r="BT76" s="74"/>
      <c r="BU76" s="74"/>
      <c r="BV76" s="74"/>
      <c r="BW76" s="74"/>
      <c r="BX76" s="74"/>
      <c r="BY76" s="74"/>
      <c r="BZ76" s="75"/>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3"/>
      <c r="BM77" s="74"/>
      <c r="BN77" s="74"/>
      <c r="BO77" s="74"/>
      <c r="BP77" s="74"/>
      <c r="BQ77" s="74"/>
      <c r="BR77" s="74"/>
      <c r="BS77" s="74"/>
      <c r="BT77" s="74"/>
      <c r="BU77" s="74"/>
      <c r="BV77" s="74"/>
      <c r="BW77" s="74"/>
      <c r="BX77" s="74"/>
      <c r="BY77" s="74"/>
      <c r="BZ77" s="75"/>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3"/>
      <c r="BM78" s="74"/>
      <c r="BN78" s="74"/>
      <c r="BO78" s="74"/>
      <c r="BP78" s="74"/>
      <c r="BQ78" s="74"/>
      <c r="BR78" s="74"/>
      <c r="BS78" s="74"/>
      <c r="BT78" s="74"/>
      <c r="BU78" s="74"/>
      <c r="BV78" s="74"/>
      <c r="BW78" s="74"/>
      <c r="BX78" s="74"/>
      <c r="BY78" s="74"/>
      <c r="BZ78" s="75"/>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3"/>
      <c r="BM79" s="74"/>
      <c r="BN79" s="74"/>
      <c r="BO79" s="74"/>
      <c r="BP79" s="74"/>
      <c r="BQ79" s="74"/>
      <c r="BR79" s="74"/>
      <c r="BS79" s="74"/>
      <c r="BT79" s="74"/>
      <c r="BU79" s="74"/>
      <c r="BV79" s="74"/>
      <c r="BW79" s="74"/>
      <c r="BX79" s="74"/>
      <c r="BY79" s="74"/>
      <c r="BZ79" s="75"/>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3"/>
      <c r="BM80" s="74"/>
      <c r="BN80" s="74"/>
      <c r="BO80" s="74"/>
      <c r="BP80" s="74"/>
      <c r="BQ80" s="74"/>
      <c r="BR80" s="74"/>
      <c r="BS80" s="74"/>
      <c r="BT80" s="74"/>
      <c r="BU80" s="74"/>
      <c r="BV80" s="74"/>
      <c r="BW80" s="74"/>
      <c r="BX80" s="74"/>
      <c r="BY80" s="74"/>
      <c r="BZ80" s="75"/>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3"/>
      <c r="BM81" s="74"/>
      <c r="BN81" s="74"/>
      <c r="BO81" s="74"/>
      <c r="BP81" s="74"/>
      <c r="BQ81" s="74"/>
      <c r="BR81" s="74"/>
      <c r="BS81" s="74"/>
      <c r="BT81" s="74"/>
      <c r="BU81" s="74"/>
      <c r="BV81" s="74"/>
      <c r="BW81" s="74"/>
      <c r="BX81" s="74"/>
      <c r="BY81" s="74"/>
      <c r="BZ81" s="7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6"/>
      <c r="BM82" s="77"/>
      <c r="BN82" s="77"/>
      <c r="BO82" s="77"/>
      <c r="BP82" s="77"/>
      <c r="BQ82" s="77"/>
      <c r="BR82" s="77"/>
      <c r="BS82" s="77"/>
      <c r="BT82" s="77"/>
      <c r="BU82" s="77"/>
      <c r="BV82" s="77"/>
      <c r="BW82" s="77"/>
      <c r="BX82" s="77"/>
      <c r="BY82" s="77"/>
      <c r="BZ82" s="78"/>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【112.01】</v>
      </c>
      <c r="F85" s="27" t="str">
        <f>データ!AS6</f>
        <v>【1.08】</v>
      </c>
      <c r="G85" s="27" t="str">
        <f>データ!BD6</f>
        <v>【264.97】</v>
      </c>
      <c r="H85" s="27" t="str">
        <f>データ!BO6</f>
        <v>【266.61】</v>
      </c>
      <c r="I85" s="27" t="str">
        <f>データ!BZ6</f>
        <v>【103.24】</v>
      </c>
      <c r="J85" s="27" t="str">
        <f>データ!CK6</f>
        <v>【168.38】</v>
      </c>
      <c r="K85" s="27" t="str">
        <f>データ!CV6</f>
        <v>【60.00】</v>
      </c>
      <c r="L85" s="27" t="str">
        <f>データ!DG6</f>
        <v>【89.80】</v>
      </c>
      <c r="M85" s="27" t="str">
        <f>データ!DR6</f>
        <v>【49.59】</v>
      </c>
      <c r="N85" s="27" t="str">
        <f>データ!EC6</f>
        <v>【19.44】</v>
      </c>
      <c r="O85" s="27" t="str">
        <f>データ!EN6</f>
        <v>【0.68】</v>
      </c>
    </row>
  </sheetData>
  <sheetProtection algorithmName="SHA-512" hashValue="5Cus/ZnCufPy48P+YCwLkpgDY6ZCq+IXZjUOCe3tHAhaV1z8o3eZGD1JwpBsH009Iku5GoqmuG1YgTEtygQ/vQ==" saltValue="NR4JB5E/Q8OJrmnNu6dPjg=="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2019</v>
      </c>
      <c r="C6" s="34">
        <f t="shared" ref="C6:W6" si="3">C7</f>
        <v>153613</v>
      </c>
      <c r="D6" s="34">
        <f t="shared" si="3"/>
        <v>46</v>
      </c>
      <c r="E6" s="34">
        <f t="shared" si="3"/>
        <v>1</v>
      </c>
      <c r="F6" s="34">
        <f t="shared" si="3"/>
        <v>0</v>
      </c>
      <c r="G6" s="34">
        <f t="shared" si="3"/>
        <v>1</v>
      </c>
      <c r="H6" s="34" t="str">
        <f t="shared" si="3"/>
        <v>新潟県　田上町</v>
      </c>
      <c r="I6" s="34" t="str">
        <f t="shared" si="3"/>
        <v>法適用</v>
      </c>
      <c r="J6" s="34" t="str">
        <f t="shared" si="3"/>
        <v>水道事業</v>
      </c>
      <c r="K6" s="34" t="str">
        <f t="shared" si="3"/>
        <v>末端給水事業</v>
      </c>
      <c r="L6" s="34" t="str">
        <f t="shared" si="3"/>
        <v>A7</v>
      </c>
      <c r="M6" s="34" t="str">
        <f t="shared" si="3"/>
        <v>非設置</v>
      </c>
      <c r="N6" s="35" t="str">
        <f t="shared" si="3"/>
        <v>-</v>
      </c>
      <c r="O6" s="35">
        <f t="shared" si="3"/>
        <v>71.599999999999994</v>
      </c>
      <c r="P6" s="35">
        <f t="shared" si="3"/>
        <v>99.21</v>
      </c>
      <c r="Q6" s="35">
        <f t="shared" si="3"/>
        <v>3234</v>
      </c>
      <c r="R6" s="35">
        <f t="shared" si="3"/>
        <v>11566</v>
      </c>
      <c r="S6" s="35">
        <f t="shared" si="3"/>
        <v>31.71</v>
      </c>
      <c r="T6" s="35">
        <f t="shared" si="3"/>
        <v>364.74</v>
      </c>
      <c r="U6" s="35">
        <f t="shared" si="3"/>
        <v>11399</v>
      </c>
      <c r="V6" s="35">
        <f t="shared" si="3"/>
        <v>20.58</v>
      </c>
      <c r="W6" s="35">
        <f t="shared" si="3"/>
        <v>553.89</v>
      </c>
      <c r="X6" s="36">
        <f>IF(X7="",NA(),X7)</f>
        <v>94.85</v>
      </c>
      <c r="Y6" s="36">
        <f t="shared" ref="Y6:AG6" si="4">IF(Y7="",NA(),Y7)</f>
        <v>93.32</v>
      </c>
      <c r="Z6" s="36">
        <f t="shared" si="4"/>
        <v>94.59</v>
      </c>
      <c r="AA6" s="36">
        <f t="shared" si="4"/>
        <v>95.39</v>
      </c>
      <c r="AB6" s="36">
        <f t="shared" si="4"/>
        <v>92.41</v>
      </c>
      <c r="AC6" s="36">
        <f t="shared" si="4"/>
        <v>111.06</v>
      </c>
      <c r="AD6" s="36">
        <f t="shared" si="4"/>
        <v>111.34</v>
      </c>
      <c r="AE6" s="36">
        <f t="shared" si="4"/>
        <v>110.02</v>
      </c>
      <c r="AF6" s="36">
        <f t="shared" si="4"/>
        <v>108.76</v>
      </c>
      <c r="AG6" s="36">
        <f t="shared" si="4"/>
        <v>108.46</v>
      </c>
      <c r="AH6" s="35" t="str">
        <f>IF(AH7="","",IF(AH7="-","【-】","【"&amp;SUBSTITUTE(TEXT(AH7,"#,##0.00"),"-","△")&amp;"】"))</f>
        <v>【112.01】</v>
      </c>
      <c r="AI6" s="35">
        <f>IF(AI7="",NA(),AI7)</f>
        <v>0</v>
      </c>
      <c r="AJ6" s="35">
        <f t="shared" ref="AJ6:AR6" si="5">IF(AJ7="",NA(),AJ7)</f>
        <v>0</v>
      </c>
      <c r="AK6" s="36">
        <f t="shared" si="5"/>
        <v>4.84</v>
      </c>
      <c r="AL6" s="35">
        <f t="shared" si="5"/>
        <v>0</v>
      </c>
      <c r="AM6" s="35">
        <f t="shared" si="5"/>
        <v>0</v>
      </c>
      <c r="AN6" s="36">
        <f t="shared" si="5"/>
        <v>9.35</v>
      </c>
      <c r="AO6" s="36">
        <f t="shared" si="5"/>
        <v>10.130000000000001</v>
      </c>
      <c r="AP6" s="36">
        <f t="shared" si="5"/>
        <v>7.31</v>
      </c>
      <c r="AQ6" s="36">
        <f t="shared" si="5"/>
        <v>7.48</v>
      </c>
      <c r="AR6" s="36">
        <f t="shared" si="5"/>
        <v>11.94</v>
      </c>
      <c r="AS6" s="35" t="str">
        <f>IF(AS7="","",IF(AS7="-","【-】","【"&amp;SUBSTITUTE(TEXT(AS7,"#,##0.00"),"-","△")&amp;"】"))</f>
        <v>【1.08】</v>
      </c>
      <c r="AT6" s="36">
        <f>IF(AT7="",NA(),AT7)</f>
        <v>4036.1</v>
      </c>
      <c r="AU6" s="36">
        <f t="shared" ref="AU6:BC6" si="6">IF(AU7="",NA(),AU7)</f>
        <v>682.97</v>
      </c>
      <c r="AV6" s="36">
        <f t="shared" si="6"/>
        <v>539.26</v>
      </c>
      <c r="AW6" s="36">
        <f t="shared" si="6"/>
        <v>3247.42</v>
      </c>
      <c r="AX6" s="36">
        <f t="shared" si="6"/>
        <v>2243.2399999999998</v>
      </c>
      <c r="AY6" s="36">
        <f t="shared" si="6"/>
        <v>398.29</v>
      </c>
      <c r="AZ6" s="36">
        <f t="shared" si="6"/>
        <v>388.67</v>
      </c>
      <c r="BA6" s="36">
        <f t="shared" si="6"/>
        <v>355.27</v>
      </c>
      <c r="BB6" s="36">
        <f t="shared" si="6"/>
        <v>359.7</v>
      </c>
      <c r="BC6" s="36">
        <f t="shared" si="6"/>
        <v>362.93</v>
      </c>
      <c r="BD6" s="35" t="str">
        <f>IF(BD7="","",IF(BD7="-","【-】","【"&amp;SUBSTITUTE(TEXT(BD7,"#,##0.00"),"-","△")&amp;"】"))</f>
        <v>【264.97】</v>
      </c>
      <c r="BE6" s="36">
        <f>IF(BE7="",NA(),BE7)</f>
        <v>335.94</v>
      </c>
      <c r="BF6" s="36">
        <f t="shared" ref="BF6:BN6" si="7">IF(BF7="",NA(),BF7)</f>
        <v>330.94</v>
      </c>
      <c r="BG6" s="36">
        <f t="shared" si="7"/>
        <v>312.75</v>
      </c>
      <c r="BH6" s="36">
        <f t="shared" si="7"/>
        <v>314.75</v>
      </c>
      <c r="BI6" s="36">
        <f t="shared" si="7"/>
        <v>294.72000000000003</v>
      </c>
      <c r="BJ6" s="36">
        <f t="shared" si="7"/>
        <v>431</v>
      </c>
      <c r="BK6" s="36">
        <f t="shared" si="7"/>
        <v>422.5</v>
      </c>
      <c r="BL6" s="36">
        <f t="shared" si="7"/>
        <v>458.27</v>
      </c>
      <c r="BM6" s="36">
        <f t="shared" si="7"/>
        <v>447.01</v>
      </c>
      <c r="BN6" s="36">
        <f t="shared" si="7"/>
        <v>439.05</v>
      </c>
      <c r="BO6" s="35" t="str">
        <f>IF(BO7="","",IF(BO7="-","【-】","【"&amp;SUBSTITUTE(TEXT(BO7,"#,##0.00"),"-","△")&amp;"】"))</f>
        <v>【266.61】</v>
      </c>
      <c r="BP6" s="36">
        <f>IF(BP7="",NA(),BP7)</f>
        <v>94.1</v>
      </c>
      <c r="BQ6" s="36">
        <f t="shared" ref="BQ6:BY6" si="8">IF(BQ7="",NA(),BQ7)</f>
        <v>92.41</v>
      </c>
      <c r="BR6" s="36">
        <f t="shared" si="8"/>
        <v>93.55</v>
      </c>
      <c r="BS6" s="36">
        <f t="shared" si="8"/>
        <v>94.16</v>
      </c>
      <c r="BT6" s="36">
        <f t="shared" si="8"/>
        <v>91.23</v>
      </c>
      <c r="BU6" s="36">
        <f t="shared" si="8"/>
        <v>100.82</v>
      </c>
      <c r="BV6" s="36">
        <f t="shared" si="8"/>
        <v>101.64</v>
      </c>
      <c r="BW6" s="36">
        <f t="shared" si="8"/>
        <v>96.77</v>
      </c>
      <c r="BX6" s="36">
        <f t="shared" si="8"/>
        <v>95.81</v>
      </c>
      <c r="BY6" s="36">
        <f t="shared" si="8"/>
        <v>95.26</v>
      </c>
      <c r="BZ6" s="35" t="str">
        <f>IF(BZ7="","",IF(BZ7="-","【-】","【"&amp;SUBSTITUTE(TEXT(BZ7,"#,##0.00"),"-","△")&amp;"】"))</f>
        <v>【103.24】</v>
      </c>
      <c r="CA6" s="36">
        <f>IF(CA7="",NA(),CA7)</f>
        <v>176.9</v>
      </c>
      <c r="CB6" s="36">
        <f t="shared" ref="CB6:CJ6" si="9">IF(CB7="",NA(),CB7)</f>
        <v>180.12</v>
      </c>
      <c r="CC6" s="36">
        <f t="shared" si="9"/>
        <v>177.93</v>
      </c>
      <c r="CD6" s="36">
        <f t="shared" si="9"/>
        <v>177.06</v>
      </c>
      <c r="CE6" s="36">
        <f t="shared" si="9"/>
        <v>182.72</v>
      </c>
      <c r="CF6" s="36">
        <f t="shared" si="9"/>
        <v>179.55</v>
      </c>
      <c r="CG6" s="36">
        <f t="shared" si="9"/>
        <v>179.16</v>
      </c>
      <c r="CH6" s="36">
        <f t="shared" si="9"/>
        <v>187.18</v>
      </c>
      <c r="CI6" s="36">
        <f t="shared" si="9"/>
        <v>189.58</v>
      </c>
      <c r="CJ6" s="36">
        <f t="shared" si="9"/>
        <v>192.82</v>
      </c>
      <c r="CK6" s="35" t="str">
        <f>IF(CK7="","",IF(CK7="-","【-】","【"&amp;SUBSTITUTE(TEXT(CK7,"#,##0.00"),"-","△")&amp;"】"))</f>
        <v>【168.38】</v>
      </c>
      <c r="CL6" s="36">
        <f>IF(CL7="",NA(),CL7)</f>
        <v>64.260000000000005</v>
      </c>
      <c r="CM6" s="36">
        <f t="shared" ref="CM6:CU6" si="10">IF(CM7="",NA(),CM7)</f>
        <v>63.37</v>
      </c>
      <c r="CN6" s="36">
        <f t="shared" si="10"/>
        <v>62.05</v>
      </c>
      <c r="CO6" s="36">
        <f t="shared" si="10"/>
        <v>56.77</v>
      </c>
      <c r="CP6" s="36">
        <f t="shared" si="10"/>
        <v>56.71</v>
      </c>
      <c r="CQ6" s="36">
        <f t="shared" si="10"/>
        <v>53.52</v>
      </c>
      <c r="CR6" s="36">
        <f t="shared" si="10"/>
        <v>54.24</v>
      </c>
      <c r="CS6" s="36">
        <f t="shared" si="10"/>
        <v>55.88</v>
      </c>
      <c r="CT6" s="36">
        <f t="shared" si="10"/>
        <v>55.22</v>
      </c>
      <c r="CU6" s="36">
        <f t="shared" si="10"/>
        <v>54.05</v>
      </c>
      <c r="CV6" s="35" t="str">
        <f>IF(CV7="","",IF(CV7="-","【-】","【"&amp;SUBSTITUTE(TEXT(CV7,"#,##0.00"),"-","△")&amp;"】"))</f>
        <v>【60.00】</v>
      </c>
      <c r="CW6" s="36">
        <f>IF(CW7="",NA(),CW7)</f>
        <v>78.010000000000005</v>
      </c>
      <c r="CX6" s="36">
        <f t="shared" ref="CX6:DF6" si="11">IF(CX7="",NA(),CX7)</f>
        <v>77.930000000000007</v>
      </c>
      <c r="CY6" s="36">
        <f t="shared" si="11"/>
        <v>81.05</v>
      </c>
      <c r="CZ6" s="36">
        <f t="shared" si="11"/>
        <v>85.72</v>
      </c>
      <c r="DA6" s="36">
        <f t="shared" si="11"/>
        <v>84.33</v>
      </c>
      <c r="DB6" s="36">
        <f t="shared" si="11"/>
        <v>81.459999999999994</v>
      </c>
      <c r="DC6" s="36">
        <f t="shared" si="11"/>
        <v>81.680000000000007</v>
      </c>
      <c r="DD6" s="36">
        <f t="shared" si="11"/>
        <v>80.989999999999995</v>
      </c>
      <c r="DE6" s="36">
        <f t="shared" si="11"/>
        <v>80.930000000000007</v>
      </c>
      <c r="DF6" s="36">
        <f t="shared" si="11"/>
        <v>80.510000000000005</v>
      </c>
      <c r="DG6" s="35" t="str">
        <f>IF(DG7="","",IF(DG7="-","【-】","【"&amp;SUBSTITUTE(TEXT(DG7,"#,##0.00"),"-","△")&amp;"】"))</f>
        <v>【89.80】</v>
      </c>
      <c r="DH6" s="36">
        <f>IF(DH7="",NA(),DH7)</f>
        <v>38.840000000000003</v>
      </c>
      <c r="DI6" s="36">
        <f t="shared" ref="DI6:DQ6" si="12">IF(DI7="",NA(),DI7)</f>
        <v>39.82</v>
      </c>
      <c r="DJ6" s="36">
        <f t="shared" si="12"/>
        <v>42</v>
      </c>
      <c r="DK6" s="36">
        <f t="shared" si="12"/>
        <v>43.63</v>
      </c>
      <c r="DL6" s="36">
        <f t="shared" si="12"/>
        <v>45.61</v>
      </c>
      <c r="DM6" s="36">
        <f t="shared" si="12"/>
        <v>47.7</v>
      </c>
      <c r="DN6" s="36">
        <f t="shared" si="12"/>
        <v>48.14</v>
      </c>
      <c r="DO6" s="36">
        <f t="shared" si="12"/>
        <v>46.61</v>
      </c>
      <c r="DP6" s="36">
        <f t="shared" si="12"/>
        <v>47.97</v>
      </c>
      <c r="DQ6" s="36">
        <f t="shared" si="12"/>
        <v>49.12</v>
      </c>
      <c r="DR6" s="35" t="str">
        <f>IF(DR7="","",IF(DR7="-","【-】","【"&amp;SUBSTITUTE(TEXT(DR7,"#,##0.00"),"-","△")&amp;"】"))</f>
        <v>【49.59】</v>
      </c>
      <c r="DS6" s="35">
        <f>IF(DS7="",NA(),DS7)</f>
        <v>0</v>
      </c>
      <c r="DT6" s="35">
        <f t="shared" ref="DT6:EB6" si="13">IF(DT7="",NA(),DT7)</f>
        <v>0</v>
      </c>
      <c r="DU6" s="35">
        <f t="shared" si="13"/>
        <v>0</v>
      </c>
      <c r="DV6" s="35">
        <f t="shared" si="13"/>
        <v>0</v>
      </c>
      <c r="DW6" s="35">
        <f t="shared" si="13"/>
        <v>0</v>
      </c>
      <c r="DX6" s="36">
        <f t="shared" si="13"/>
        <v>7.26</v>
      </c>
      <c r="DY6" s="36">
        <f t="shared" si="13"/>
        <v>11.13</v>
      </c>
      <c r="DZ6" s="36">
        <f t="shared" si="13"/>
        <v>10.84</v>
      </c>
      <c r="EA6" s="36">
        <f t="shared" si="13"/>
        <v>15.33</v>
      </c>
      <c r="EB6" s="36">
        <f t="shared" si="13"/>
        <v>16.760000000000002</v>
      </c>
      <c r="EC6" s="35" t="str">
        <f>IF(EC7="","",IF(EC7="-","【-】","【"&amp;SUBSTITUTE(TEXT(EC7,"#,##0.00"),"-","△")&amp;"】"))</f>
        <v>【19.44】</v>
      </c>
      <c r="ED6" s="35">
        <f>IF(ED7="",NA(),ED7)</f>
        <v>0</v>
      </c>
      <c r="EE6" s="36">
        <f t="shared" ref="EE6:EM6" si="14">IF(EE7="",NA(),EE7)</f>
        <v>0.67</v>
      </c>
      <c r="EF6" s="36">
        <f t="shared" si="14"/>
        <v>0.09</v>
      </c>
      <c r="EG6" s="36">
        <f t="shared" si="14"/>
        <v>1.1100000000000001</v>
      </c>
      <c r="EH6" s="35">
        <f t="shared" si="14"/>
        <v>0</v>
      </c>
      <c r="EI6" s="36">
        <f t="shared" si="14"/>
        <v>1.65</v>
      </c>
      <c r="EJ6" s="36">
        <f t="shared" si="14"/>
        <v>0.47</v>
      </c>
      <c r="EK6" s="36">
        <f t="shared" si="14"/>
        <v>0.39</v>
      </c>
      <c r="EL6" s="36">
        <f t="shared" si="14"/>
        <v>0.43</v>
      </c>
      <c r="EM6" s="36">
        <f t="shared" si="14"/>
        <v>0.42</v>
      </c>
      <c r="EN6" s="35" t="str">
        <f>IF(EN7="","",IF(EN7="-","【-】","【"&amp;SUBSTITUTE(TEXT(EN7,"#,##0.00"),"-","△")&amp;"】"))</f>
        <v>【0.68】</v>
      </c>
    </row>
    <row r="7" spans="1:144" s="37" customFormat="1" x14ac:dyDescent="0.15">
      <c r="A7" s="29"/>
      <c r="B7" s="38">
        <v>2019</v>
      </c>
      <c r="C7" s="38">
        <v>153613</v>
      </c>
      <c r="D7" s="38">
        <v>46</v>
      </c>
      <c r="E7" s="38">
        <v>1</v>
      </c>
      <c r="F7" s="38">
        <v>0</v>
      </c>
      <c r="G7" s="38">
        <v>1</v>
      </c>
      <c r="H7" s="38" t="s">
        <v>93</v>
      </c>
      <c r="I7" s="38" t="s">
        <v>94</v>
      </c>
      <c r="J7" s="38" t="s">
        <v>95</v>
      </c>
      <c r="K7" s="38" t="s">
        <v>96</v>
      </c>
      <c r="L7" s="38" t="s">
        <v>97</v>
      </c>
      <c r="M7" s="38" t="s">
        <v>98</v>
      </c>
      <c r="N7" s="39" t="s">
        <v>99</v>
      </c>
      <c r="O7" s="39">
        <v>71.599999999999994</v>
      </c>
      <c r="P7" s="39">
        <v>99.21</v>
      </c>
      <c r="Q7" s="39">
        <v>3234</v>
      </c>
      <c r="R7" s="39">
        <v>11566</v>
      </c>
      <c r="S7" s="39">
        <v>31.71</v>
      </c>
      <c r="T7" s="39">
        <v>364.74</v>
      </c>
      <c r="U7" s="39">
        <v>11399</v>
      </c>
      <c r="V7" s="39">
        <v>20.58</v>
      </c>
      <c r="W7" s="39">
        <v>553.89</v>
      </c>
      <c r="X7" s="39">
        <v>94.85</v>
      </c>
      <c r="Y7" s="39">
        <v>93.32</v>
      </c>
      <c r="Z7" s="39">
        <v>94.59</v>
      </c>
      <c r="AA7" s="39">
        <v>95.39</v>
      </c>
      <c r="AB7" s="39">
        <v>92.41</v>
      </c>
      <c r="AC7" s="39">
        <v>111.06</v>
      </c>
      <c r="AD7" s="39">
        <v>111.34</v>
      </c>
      <c r="AE7" s="39">
        <v>110.02</v>
      </c>
      <c r="AF7" s="39">
        <v>108.76</v>
      </c>
      <c r="AG7" s="39">
        <v>108.46</v>
      </c>
      <c r="AH7" s="39">
        <v>112.01</v>
      </c>
      <c r="AI7" s="39">
        <v>0</v>
      </c>
      <c r="AJ7" s="39">
        <v>0</v>
      </c>
      <c r="AK7" s="39">
        <v>4.84</v>
      </c>
      <c r="AL7" s="39">
        <v>0</v>
      </c>
      <c r="AM7" s="39">
        <v>0</v>
      </c>
      <c r="AN7" s="39">
        <v>9.35</v>
      </c>
      <c r="AO7" s="39">
        <v>10.130000000000001</v>
      </c>
      <c r="AP7" s="39">
        <v>7.31</v>
      </c>
      <c r="AQ7" s="39">
        <v>7.48</v>
      </c>
      <c r="AR7" s="39">
        <v>11.94</v>
      </c>
      <c r="AS7" s="39">
        <v>1.08</v>
      </c>
      <c r="AT7" s="39">
        <v>4036.1</v>
      </c>
      <c r="AU7" s="39">
        <v>682.97</v>
      </c>
      <c r="AV7" s="39">
        <v>539.26</v>
      </c>
      <c r="AW7" s="39">
        <v>3247.42</v>
      </c>
      <c r="AX7" s="39">
        <v>2243.2399999999998</v>
      </c>
      <c r="AY7" s="39">
        <v>398.29</v>
      </c>
      <c r="AZ7" s="39">
        <v>388.67</v>
      </c>
      <c r="BA7" s="39">
        <v>355.27</v>
      </c>
      <c r="BB7" s="39">
        <v>359.7</v>
      </c>
      <c r="BC7" s="39">
        <v>362.93</v>
      </c>
      <c r="BD7" s="39">
        <v>264.97000000000003</v>
      </c>
      <c r="BE7" s="39">
        <v>335.94</v>
      </c>
      <c r="BF7" s="39">
        <v>330.94</v>
      </c>
      <c r="BG7" s="39">
        <v>312.75</v>
      </c>
      <c r="BH7" s="39">
        <v>314.75</v>
      </c>
      <c r="BI7" s="39">
        <v>294.72000000000003</v>
      </c>
      <c r="BJ7" s="39">
        <v>431</v>
      </c>
      <c r="BK7" s="39">
        <v>422.5</v>
      </c>
      <c r="BL7" s="39">
        <v>458.27</v>
      </c>
      <c r="BM7" s="39">
        <v>447.01</v>
      </c>
      <c r="BN7" s="39">
        <v>439.05</v>
      </c>
      <c r="BO7" s="39">
        <v>266.61</v>
      </c>
      <c r="BP7" s="39">
        <v>94.1</v>
      </c>
      <c r="BQ7" s="39">
        <v>92.41</v>
      </c>
      <c r="BR7" s="39">
        <v>93.55</v>
      </c>
      <c r="BS7" s="39">
        <v>94.16</v>
      </c>
      <c r="BT7" s="39">
        <v>91.23</v>
      </c>
      <c r="BU7" s="39">
        <v>100.82</v>
      </c>
      <c r="BV7" s="39">
        <v>101.64</v>
      </c>
      <c r="BW7" s="39">
        <v>96.77</v>
      </c>
      <c r="BX7" s="39">
        <v>95.81</v>
      </c>
      <c r="BY7" s="39">
        <v>95.26</v>
      </c>
      <c r="BZ7" s="39">
        <v>103.24</v>
      </c>
      <c r="CA7" s="39">
        <v>176.9</v>
      </c>
      <c r="CB7" s="39">
        <v>180.12</v>
      </c>
      <c r="CC7" s="39">
        <v>177.93</v>
      </c>
      <c r="CD7" s="39">
        <v>177.06</v>
      </c>
      <c r="CE7" s="39">
        <v>182.72</v>
      </c>
      <c r="CF7" s="39">
        <v>179.55</v>
      </c>
      <c r="CG7" s="39">
        <v>179.16</v>
      </c>
      <c r="CH7" s="39">
        <v>187.18</v>
      </c>
      <c r="CI7" s="39">
        <v>189.58</v>
      </c>
      <c r="CJ7" s="39">
        <v>192.82</v>
      </c>
      <c r="CK7" s="39">
        <v>168.38</v>
      </c>
      <c r="CL7" s="39">
        <v>64.260000000000005</v>
      </c>
      <c r="CM7" s="39">
        <v>63.37</v>
      </c>
      <c r="CN7" s="39">
        <v>62.05</v>
      </c>
      <c r="CO7" s="39">
        <v>56.77</v>
      </c>
      <c r="CP7" s="39">
        <v>56.71</v>
      </c>
      <c r="CQ7" s="39">
        <v>53.52</v>
      </c>
      <c r="CR7" s="39">
        <v>54.24</v>
      </c>
      <c r="CS7" s="39">
        <v>55.88</v>
      </c>
      <c r="CT7" s="39">
        <v>55.22</v>
      </c>
      <c r="CU7" s="39">
        <v>54.05</v>
      </c>
      <c r="CV7" s="39">
        <v>60</v>
      </c>
      <c r="CW7" s="39">
        <v>78.010000000000005</v>
      </c>
      <c r="CX7" s="39">
        <v>77.930000000000007</v>
      </c>
      <c r="CY7" s="39">
        <v>81.05</v>
      </c>
      <c r="CZ7" s="39">
        <v>85.72</v>
      </c>
      <c r="DA7" s="39">
        <v>84.33</v>
      </c>
      <c r="DB7" s="39">
        <v>81.459999999999994</v>
      </c>
      <c r="DC7" s="39">
        <v>81.680000000000007</v>
      </c>
      <c r="DD7" s="39">
        <v>80.989999999999995</v>
      </c>
      <c r="DE7" s="39">
        <v>80.930000000000007</v>
      </c>
      <c r="DF7" s="39">
        <v>80.510000000000005</v>
      </c>
      <c r="DG7" s="39">
        <v>89.8</v>
      </c>
      <c r="DH7" s="39">
        <v>38.840000000000003</v>
      </c>
      <c r="DI7" s="39">
        <v>39.82</v>
      </c>
      <c r="DJ7" s="39">
        <v>42</v>
      </c>
      <c r="DK7" s="39">
        <v>43.63</v>
      </c>
      <c r="DL7" s="39">
        <v>45.61</v>
      </c>
      <c r="DM7" s="39">
        <v>47.7</v>
      </c>
      <c r="DN7" s="39">
        <v>48.14</v>
      </c>
      <c r="DO7" s="39">
        <v>46.61</v>
      </c>
      <c r="DP7" s="39">
        <v>47.97</v>
      </c>
      <c r="DQ7" s="39">
        <v>49.12</v>
      </c>
      <c r="DR7" s="39">
        <v>49.59</v>
      </c>
      <c r="DS7" s="39">
        <v>0</v>
      </c>
      <c r="DT7" s="39">
        <v>0</v>
      </c>
      <c r="DU7" s="39">
        <v>0</v>
      </c>
      <c r="DV7" s="39">
        <v>0</v>
      </c>
      <c r="DW7" s="39">
        <v>0</v>
      </c>
      <c r="DX7" s="39">
        <v>7.26</v>
      </c>
      <c r="DY7" s="39">
        <v>11.13</v>
      </c>
      <c r="DZ7" s="39">
        <v>10.84</v>
      </c>
      <c r="EA7" s="39">
        <v>15.33</v>
      </c>
      <c r="EB7" s="39">
        <v>16.760000000000002</v>
      </c>
      <c r="EC7" s="39">
        <v>19.440000000000001</v>
      </c>
      <c r="ED7" s="39">
        <v>0</v>
      </c>
      <c r="EE7" s="39">
        <v>0.67</v>
      </c>
      <c r="EF7" s="39">
        <v>0.09</v>
      </c>
      <c r="EG7" s="39">
        <v>1.1100000000000001</v>
      </c>
      <c r="EH7" s="39">
        <v>0</v>
      </c>
      <c r="EI7" s="39">
        <v>1.65</v>
      </c>
      <c r="EJ7" s="39">
        <v>0.47</v>
      </c>
      <c r="EK7" s="39">
        <v>0.39</v>
      </c>
      <c r="EL7" s="39">
        <v>0.43</v>
      </c>
      <c r="EM7" s="39">
        <v>0.42</v>
      </c>
      <c r="EN7" s="39">
        <v>0.68</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E10" si="15">DATEVALUE($B7+12-B11&amp;"/1/"&amp;B12)</f>
        <v>46388</v>
      </c>
      <c r="C10" s="43">
        <f t="shared" si="15"/>
        <v>46753</v>
      </c>
      <c r="D10" s="43">
        <f t="shared" si="15"/>
        <v>47119</v>
      </c>
      <c r="E10" s="43">
        <f t="shared" si="15"/>
        <v>47484</v>
      </c>
      <c r="F10" s="44">
        <f>DATEVALUE($B7+12-F11&amp;"/1/"&amp;F12)</f>
        <v>47849</v>
      </c>
    </row>
    <row r="11" spans="1:144" x14ac:dyDescent="0.15">
      <c r="B11">
        <v>4</v>
      </c>
      <c r="C11">
        <v>3</v>
      </c>
      <c r="D11">
        <v>2</v>
      </c>
      <c r="E11">
        <v>1</v>
      </c>
      <c r="F11">
        <v>0</v>
      </c>
      <c r="G11" t="s">
        <v>105</v>
      </c>
    </row>
    <row r="12" spans="1:144" x14ac:dyDescent="0.15">
      <c r="B12">
        <v>1</v>
      </c>
      <c r="C12">
        <v>1</v>
      </c>
      <c r="D12">
        <v>1</v>
      </c>
      <c r="E12">
        <v>1</v>
      </c>
      <c r="F12">
        <v>1</v>
      </c>
      <c r="G12" t="s">
        <v>106</v>
      </c>
    </row>
    <row r="13" spans="1:144" x14ac:dyDescent="0.15">
      <c r="B13" t="s">
        <v>107</v>
      </c>
      <c r="C13" t="s">
        <v>108</v>
      </c>
      <c r="D13" t="s">
        <v>109</v>
      </c>
      <c r="E13" t="s">
        <v>108</v>
      </c>
      <c r="F13" t="s">
        <v>110</v>
      </c>
      <c r="G13" t="s">
        <v>111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TAGAM219</cp:lastModifiedBy>
  <cp:lastPrinted>2021-01-25T08:02:31Z</cp:lastPrinted>
  <dcterms:created xsi:type="dcterms:W3CDTF">2020-12-04T02:07:23Z</dcterms:created>
  <dcterms:modified xsi:type="dcterms:W3CDTF">2021-06-14T04:55:21Z</dcterms:modified>
  <cp:category/>
</cp:coreProperties>
</file>