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VoXkup/F3k5uR8yJn1hs+/TESz3TYN+vKqFbKA+kOgHNjvGooBFD20p6PuMOar4wMEvjgn1fQbhVScD+07UA==" workbookSaltValue="KaQCs9HQEjy+SWtVQb43x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<sst xmlns="http://schemas.openxmlformats.org/spreadsheetml/2006/main" count="220" uniqueCount="108">
  <si>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</si>
  <si>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</si>
  <si>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</si>
  <si>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</si>
  <si>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</si>
  <si>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</si>
  <si>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</si>
  <si>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</si>
  <si>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</si>
  <si>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</si>
  <si>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</si>
  <si>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</si>
  <si>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</si>
  <si>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</si>
  <si>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</si>
  <si>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</si>
  <si>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</si>
  <si>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</si>
  <si>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</si>
  <si>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</si>
  <si>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</si>
  <si>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</si>
  <si>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</si>
  <si>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</si>
  <si>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</si>
  <si>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</si>
  <si>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</si>
  <si>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</si>
  <si>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</si>
  <si>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</si>
  <si>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</si>
  <si>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</si>
  <si>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</si>
  <si>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</si>
  <si>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</si>
  <si>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</si>
  <si>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</si>
  <si>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</si>
  <si>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</si>
  <si>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</si>
  <si>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</si>
  <si>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</si>
  <si>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</si>
  <si>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</si>
  <si>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</si>
  <si>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</si>
  <si>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</si>
  <si>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</si>
  <si>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</si>
  <si>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</si>
  <si>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</si>
  <si>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</si>
  <si>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</si>
  <si>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</si>
  <si>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</si>
  <si>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</si>
  <si>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</si>
  <si>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</si>
  <si>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</si>
  <si>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</si>
  <si>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</si>
  <si>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</si>
  <si>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</si>
  <si>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</si>
  <si>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</si>
  <si>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</si>
  <si>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</si>
  <si>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</si>
  <si>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</si>
  <si>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</si>
  <si>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</si>
  <si>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</si>
  <si>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</si>
  <si>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</si>
  <si>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</si>
  <si>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</si>
  <si>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</si>
  <si>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</si>
  <si>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</si>
  <si>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</si>
  <si>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</si>
  <si>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</si>
  <si>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</si>
  <si>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</si>
  <si>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</si>
  <si>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</si>
  <si>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</si>
  <si>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</si>
  <si>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</si>
  <si>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</si>
  <si>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</si>
  <si>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</si>
  <si>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</si>
  <si>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</si>
  <si>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</si>
  <si>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</si>
  <si>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</si>
  <si>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</si>
  <si>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</si>
  <si>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</si>
  <si>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</si>
  <si>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</si>
  <si>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</si>
  <si>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</si>
  <si>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</si>
  <si>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有形固定資産減価償却率は、類似団体よりも低い数値で推移しているが、若干右肩上がりとなっている。今後も耐震性、長寿命化を図りながら、計画的で効率の良い管路更新を実施していく。</t>
    <rPh sb="1" eb="3">
      <t>ユウケイ</t>
    </rPh>
    <rPh sb="3" eb="5">
      <t>コテイ</t>
    </rPh>
    <rPh sb="5" eb="7">
      <t>シサン</t>
    </rPh>
    <rPh sb="7" eb="9">
      <t>ゲンカ</t>
    </rPh>
    <rPh sb="9" eb="11">
      <t>ショウキャク</t>
    </rPh>
    <rPh sb="11" eb="12">
      <t>リツ</t>
    </rPh>
    <rPh sb="14" eb="16">
      <t>ルイジ</t>
    </rPh>
    <rPh sb="16" eb="18">
      <t>ダンタイ</t>
    </rPh>
    <rPh sb="21" eb="22">
      <t>ヒク</t>
    </rPh>
    <rPh sb="23" eb="25">
      <t>スウチ</t>
    </rPh>
    <rPh sb="26" eb="28">
      <t>スイイ</t>
    </rPh>
    <rPh sb="34" eb="36">
      <t>ジャッカン</t>
    </rPh>
    <rPh sb="36" eb="38">
      <t>ミギカタ</t>
    </rPh>
    <rPh sb="38" eb="39">
      <t>ア</t>
    </rPh>
    <rPh sb="48" eb="50">
      <t>コンゴ</t>
    </rPh>
    <rPh sb="51" eb="54">
      <t>タイシンセイ</t>
    </rPh>
    <rPh sb="55" eb="56">
      <t>チョウ</t>
    </rPh>
    <rPh sb="56" eb="59">
      <t>ジュミョウカ</t>
    </rPh>
    <rPh sb="60" eb="61">
      <t>ハカ</t>
    </rPh>
    <rPh sb="66" eb="69">
      <t>ケイカクテキ</t>
    </rPh>
    <rPh sb="70" eb="72">
      <t>コウリツ</t>
    </rPh>
    <rPh sb="73" eb="74">
      <t>ヨ</t>
    </rPh>
    <rPh sb="75" eb="77">
      <t>カンロ</t>
    </rPh>
    <rPh sb="77" eb="79">
      <t>コウシン</t>
    </rPh>
    <rPh sb="80" eb="82">
      <t>ジッシ</t>
    </rPh>
    <phoneticPr fontId="4"/>
  </si>
  <si>
    <t xml:space="preserve"> ここ数年、単年度の経常収支比率が平均値を大きく下回り95％を切り、料金回収率は改善しているものの昨年ついに繰越利益剰余金が赤字となった。　　今後も一層の料金回収率の改善を図るとともに経費削減と漏水対策を行い、有収率を含む各比率の向上に努め、赤字解消に努めていきたい。　　　　　　また浄水場建設以後、起債借入を行わず自己資金での運営を行ってきたが、今後取組んでいく施設や老朽管の更新について、少子高齢化に伴う人口減に注意しながら世代間負担の公平性を保つためにも今後とも必要に応じて起債借入を行うことも検討していく。</t>
    <rPh sb="3" eb="5">
      <t>スウネン</t>
    </rPh>
    <rPh sb="6" eb="9">
      <t>タンネンド</t>
    </rPh>
    <rPh sb="10" eb="12">
      <t>ケイジョウ</t>
    </rPh>
    <rPh sb="12" eb="14">
      <t>シュウシ</t>
    </rPh>
    <rPh sb="14" eb="16">
      <t>ヒリツ</t>
    </rPh>
    <rPh sb="17" eb="20">
      <t>ヘイキンチ</t>
    </rPh>
    <rPh sb="21" eb="22">
      <t>オオ</t>
    </rPh>
    <rPh sb="24" eb="26">
      <t>シタマワ</t>
    </rPh>
    <rPh sb="31" eb="32">
      <t>キ</t>
    </rPh>
    <rPh sb="34" eb="36">
      <t>リョウキン</t>
    </rPh>
    <rPh sb="36" eb="38">
      <t>カイシュウ</t>
    </rPh>
    <rPh sb="38" eb="39">
      <t>リツ</t>
    </rPh>
    <rPh sb="40" eb="42">
      <t>カイゼン</t>
    </rPh>
    <rPh sb="49" eb="51">
      <t>サクネン</t>
    </rPh>
    <rPh sb="54" eb="56">
      <t>クリコシ</t>
    </rPh>
    <rPh sb="56" eb="58">
      <t>リエキ</t>
    </rPh>
    <rPh sb="58" eb="61">
      <t>ジョウヨキン</t>
    </rPh>
    <rPh sb="62" eb="64">
      <t>アカジ</t>
    </rPh>
    <rPh sb="71" eb="73">
      <t>コンゴ</t>
    </rPh>
    <rPh sb="74" eb="76">
      <t>イッソウ</t>
    </rPh>
    <rPh sb="77" eb="79">
      <t>リョウキン</t>
    </rPh>
    <rPh sb="79" eb="81">
      <t>カイシュウ</t>
    </rPh>
    <rPh sb="81" eb="82">
      <t>リツ</t>
    </rPh>
    <rPh sb="83" eb="85">
      <t>カイゼン</t>
    </rPh>
    <rPh sb="86" eb="87">
      <t>ハカ</t>
    </rPh>
    <rPh sb="92" eb="94">
      <t>ケイヒ</t>
    </rPh>
    <rPh sb="94" eb="96">
      <t>サクゲン</t>
    </rPh>
    <rPh sb="97" eb="99">
      <t>ロウスイ</t>
    </rPh>
    <rPh sb="99" eb="101">
      <t>タイサク</t>
    </rPh>
    <rPh sb="102" eb="103">
      <t>オコナ</t>
    </rPh>
    <rPh sb="105" eb="107">
      <t>ユウシュウ</t>
    </rPh>
    <rPh sb="107" eb="108">
      <t>リツ</t>
    </rPh>
    <rPh sb="109" eb="110">
      <t>フク</t>
    </rPh>
    <rPh sb="111" eb="112">
      <t>カク</t>
    </rPh>
    <rPh sb="112" eb="114">
      <t>ヒリツ</t>
    </rPh>
    <rPh sb="115" eb="117">
      <t>コウジョウ</t>
    </rPh>
    <rPh sb="118" eb="119">
      <t>ツト</t>
    </rPh>
    <rPh sb="121" eb="123">
      <t>アカジ</t>
    </rPh>
    <rPh sb="123" eb="125">
      <t>カイショウ</t>
    </rPh>
    <rPh sb="126" eb="127">
      <t>ツト</t>
    </rPh>
    <rPh sb="142" eb="144">
      <t>ジョウスイ</t>
    </rPh>
    <rPh sb="144" eb="145">
      <t>バ</t>
    </rPh>
    <rPh sb="145" eb="147">
      <t>ケンセツ</t>
    </rPh>
    <rPh sb="147" eb="149">
      <t>イゴ</t>
    </rPh>
    <rPh sb="150" eb="152">
      <t>キサイ</t>
    </rPh>
    <rPh sb="152" eb="154">
      <t>カリイレ</t>
    </rPh>
    <rPh sb="155" eb="156">
      <t>オコナ</t>
    </rPh>
    <rPh sb="158" eb="160">
      <t>ジコ</t>
    </rPh>
    <rPh sb="160" eb="162">
      <t>シキン</t>
    </rPh>
    <rPh sb="164" eb="166">
      <t>ウンエイ</t>
    </rPh>
    <rPh sb="167" eb="168">
      <t>オコナ</t>
    </rPh>
    <rPh sb="174" eb="176">
      <t>コンゴ</t>
    </rPh>
    <rPh sb="176" eb="178">
      <t>トリク</t>
    </rPh>
    <rPh sb="182" eb="184">
      <t>シセツ</t>
    </rPh>
    <rPh sb="185" eb="187">
      <t>ロウキュウ</t>
    </rPh>
    <rPh sb="187" eb="188">
      <t>カン</t>
    </rPh>
    <rPh sb="189" eb="191">
      <t>コウシン</t>
    </rPh>
    <rPh sb="196" eb="198">
      <t>ショウシ</t>
    </rPh>
    <rPh sb="198" eb="201">
      <t>コウレイカ</t>
    </rPh>
    <rPh sb="202" eb="203">
      <t>トモナ</t>
    </rPh>
    <rPh sb="204" eb="207">
      <t>ジンコウゲン</t>
    </rPh>
    <rPh sb="208" eb="210">
      <t>チュウイ</t>
    </rPh>
    <rPh sb="214" eb="217">
      <t>セダイカン</t>
    </rPh>
    <rPh sb="217" eb="219">
      <t>フタン</t>
    </rPh>
    <rPh sb="220" eb="223">
      <t>コウヘイセイ</t>
    </rPh>
    <rPh sb="224" eb="225">
      <t>タモ</t>
    </rPh>
    <rPh sb="230" eb="232">
      <t>コンゴ</t>
    </rPh>
    <rPh sb="234" eb="236">
      <t>ヒツヨウ</t>
    </rPh>
    <rPh sb="237" eb="238">
      <t>オウ</t>
    </rPh>
    <rPh sb="240" eb="242">
      <t>キサイ</t>
    </rPh>
    <rPh sb="242" eb="244">
      <t>カリイ</t>
    </rPh>
    <rPh sb="245" eb="246">
      <t>オコナ</t>
    </rPh>
    <rPh sb="250" eb="252">
      <t>ケントウ</t>
    </rPh>
    <phoneticPr fontId="4"/>
  </si>
  <si>
    <t>　給水人口の減少とリフォーム等による節水器具の普及により、給水収益が年々落ち込んでいる。また漏水修理や施設修繕に伴う費用が嵩み、予算規模も大きくないことからも思うような更新事業の予算が取れていない。　　　　　　　　　　　　　　　　今後も厳しい財政状況が予測されるが、料金改定は町民生活に及ぼす影響が大きいことから、資金不足を補うための企業債の活用などにより現行の料金体系を維持しつつ、今後策定予定である経営戦略により長期の水道事業を見据えた中で、一層の事業投資効果・経済性を考慮し健全財政に努めていく必要がある。</t>
    <rPh sb="1" eb="3">
      <t>キュウスイ</t>
    </rPh>
    <rPh sb="3" eb="5">
      <t>ジンコウ</t>
    </rPh>
    <rPh sb="6" eb="8">
      <t>ゲンショウ</t>
    </rPh>
    <rPh sb="14" eb="15">
      <t>トウ</t>
    </rPh>
    <rPh sb="18" eb="20">
      <t>セッスイ</t>
    </rPh>
    <rPh sb="20" eb="22">
      <t>キグ</t>
    </rPh>
    <rPh sb="23" eb="25">
      <t>フキュウ</t>
    </rPh>
    <rPh sb="29" eb="31">
      <t>キュウスイ</t>
    </rPh>
    <rPh sb="31" eb="33">
      <t>シュウエキ</t>
    </rPh>
    <rPh sb="34" eb="36">
      <t>ネンネン</t>
    </rPh>
    <rPh sb="36" eb="37">
      <t>オ</t>
    </rPh>
    <rPh sb="38" eb="39">
      <t>コ</t>
    </rPh>
    <rPh sb="46" eb="48">
      <t>ロウスイ</t>
    </rPh>
    <rPh sb="48" eb="50">
      <t>シュウリ</t>
    </rPh>
    <rPh sb="51" eb="53">
      <t>シセツ</t>
    </rPh>
    <rPh sb="53" eb="55">
      <t>シュウゼン</t>
    </rPh>
    <rPh sb="56" eb="57">
      <t>トモナ</t>
    </rPh>
    <rPh sb="58" eb="60">
      <t>ヒヨウ</t>
    </rPh>
    <rPh sb="61" eb="62">
      <t>カサ</t>
    </rPh>
    <rPh sb="64" eb="66">
      <t>ヨサン</t>
    </rPh>
    <rPh sb="66" eb="68">
      <t>キボ</t>
    </rPh>
    <rPh sb="69" eb="70">
      <t>オオ</t>
    </rPh>
    <rPh sb="79" eb="80">
      <t>オモ</t>
    </rPh>
    <rPh sb="84" eb="86">
      <t>コウシン</t>
    </rPh>
    <rPh sb="86" eb="88">
      <t>ジギョウ</t>
    </rPh>
    <rPh sb="89" eb="91">
      <t>ヨサン</t>
    </rPh>
    <rPh sb="92" eb="93">
      <t>ト</t>
    </rPh>
    <rPh sb="115" eb="117">
      <t>コンゴ</t>
    </rPh>
    <rPh sb="118" eb="119">
      <t>キビ</t>
    </rPh>
    <rPh sb="121" eb="123">
      <t>ザイセイ</t>
    </rPh>
    <rPh sb="123" eb="125">
      <t>ジョウキョウ</t>
    </rPh>
    <rPh sb="126" eb="128">
      <t>ヨソク</t>
    </rPh>
    <rPh sb="133" eb="135">
      <t>リョウキン</t>
    </rPh>
    <rPh sb="135" eb="137">
      <t>カイテイ</t>
    </rPh>
    <rPh sb="138" eb="140">
      <t>チョウミン</t>
    </rPh>
    <rPh sb="140" eb="142">
      <t>セイカツ</t>
    </rPh>
    <rPh sb="143" eb="144">
      <t>オヨ</t>
    </rPh>
    <rPh sb="146" eb="148">
      <t>エイキョウ</t>
    </rPh>
    <rPh sb="149" eb="150">
      <t>オオ</t>
    </rPh>
    <rPh sb="157" eb="159">
      <t>シキン</t>
    </rPh>
    <rPh sb="159" eb="161">
      <t>ブソク</t>
    </rPh>
    <rPh sb="162" eb="163">
      <t>オギナ</t>
    </rPh>
    <rPh sb="167" eb="169">
      <t>キギョウ</t>
    </rPh>
    <rPh sb="169" eb="170">
      <t>サイ</t>
    </rPh>
    <rPh sb="171" eb="173">
      <t>カツヨウ</t>
    </rPh>
    <rPh sb="178" eb="180">
      <t>ゲンコウ</t>
    </rPh>
    <rPh sb="181" eb="183">
      <t>リョウキン</t>
    </rPh>
    <rPh sb="183" eb="185">
      <t>タイケイ</t>
    </rPh>
    <rPh sb="186" eb="188">
      <t>イジ</t>
    </rPh>
    <rPh sb="192" eb="194">
      <t>コンゴ</t>
    </rPh>
    <rPh sb="194" eb="196">
      <t>サクテイ</t>
    </rPh>
    <rPh sb="196" eb="198">
      <t>ヨテイ</t>
    </rPh>
    <rPh sb="201" eb="203">
      <t>ケイエイ</t>
    </rPh>
    <rPh sb="203" eb="205">
      <t>センリャク</t>
    </rPh>
    <rPh sb="208" eb="210">
      <t>チョウキ</t>
    </rPh>
    <rPh sb="211" eb="213">
      <t>スイドウ</t>
    </rPh>
    <rPh sb="213" eb="215">
      <t>ジギョウ</t>
    </rPh>
    <rPh sb="216" eb="218">
      <t>ミス</t>
    </rPh>
    <rPh sb="220" eb="221">
      <t>ナカ</t>
    </rPh>
    <rPh sb="223" eb="225">
      <t>イッソウ</t>
    </rPh>
    <rPh sb="226" eb="228">
      <t>ジギョウ</t>
    </rPh>
    <rPh sb="228" eb="230">
      <t>トウシ</t>
    </rPh>
    <rPh sb="230" eb="232">
      <t>コウカ</t>
    </rPh>
    <rPh sb="233" eb="236">
      <t>ケイザイセイ</t>
    </rPh>
    <rPh sb="237" eb="239">
      <t>コウリョ</t>
    </rPh>
    <rPh sb="240" eb="242">
      <t>ケンゼン</t>
    </rPh>
    <rPh sb="242" eb="244">
      <t>ザイセイ</t>
    </rPh>
    <rPh sb="245" eb="246">
      <t>ツト</t>
    </rPh>
    <rPh sb="250" eb="2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</si>
</sst>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0.92</c:v>
                </c:pt>
                <c:pt idx="1">
                  <c:v>0</c:v>
                </c:pt>
                <c:pt idx="2" formatCode="#,##0.00;&quot;△&quot;#,##0.00;&quot;-&quot;">
                  <c:v>0.67</c:v>
                </c:pt>
                <c:pt idx="3" formatCode="#,##0.00;&quot;△&quot;#,##0.00;&quot;-&quot;">
                  <c:v>0.09</c:v>
                </c:pt>
                <c:pt idx="4" formatCode="#,##0.00;&quot;△&quot;#,##0.00;&quot;-&quot;">
                  <c:v>1.1100000000000001</c:v>
                </c:pt>
              </c:numCache>
            </c:numRef>
          </c:val>
          <c:extLst xmlns:c16r2="http://schemas.microsoft.com/office/drawing/2015/06/chart">
            <c:ext xmlns:c16="http://schemas.microsoft.com/office/drawing/2014/chart" uri="{C3380CC4-5D6E-409C-BE32-E72D297353CC}">
              <c16:uniqueId val="{00000000-D4AF-4B1B-BD48-469E07B0FEB2}"/>
            </c:ext>
          </c:extLst>
        </c:ser>
        <c:dLbls>
          <c:showLegendKey val="0"/>
          <c:showVal val="0"/>
          <c:showCatName val="0"/>
          <c:showSerName val="0"/>
          <c:showPercent val="0"/>
          <c:showBubbleSize val="0"/>
        </c:dLbls>
        <c:gapWidth val="150"/>
        <c:axId val="170535168"/>
        <c:axId val="1705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D4AF-4B1B-BD48-469E07B0FEB2}"/>
            </c:ext>
          </c:extLst>
        </c:ser>
        <c:dLbls>
          <c:showLegendKey val="0"/>
          <c:showVal val="0"/>
          <c:showCatName val="0"/>
          <c:showSerName val="0"/>
          <c:showPercent val="0"/>
          <c:showBubbleSize val="0"/>
        </c:dLbls>
        <c:marker val="1"/>
        <c:smooth val="0"/>
        <c:axId val="170535168"/>
        <c:axId val="170541440"/>
      </c:lineChart>
      <c:dateAx>
        <c:axId val="170535168"/>
        <c:scaling>
          <c:orientation val="minMax"/>
        </c:scaling>
        <c:delete val="1"/>
        <c:axPos val="b"/>
        <c:numFmt formatCode="ge" sourceLinked="1"/>
        <c:majorTickMark val="none"/>
        <c:minorTickMark val="none"/>
        <c:tickLblPos val="none"/>
        <c:crossAx val="170541440"/>
        <c:crosses val="autoZero"/>
        <c:auto val="1"/>
        <c:lblOffset val="100"/>
        <c:baseTimeUnit val="years"/>
      </c:dateAx>
      <c:valAx>
        <c:axId val="1705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65.52</c:v>
                </c:pt>
                <c:pt idx="1">
                  <c:v>64.260000000000005</c:v>
                </c:pt>
                <c:pt idx="2">
                  <c:v>63.37</c:v>
                </c:pt>
                <c:pt idx="3">
                  <c:v>62.05</c:v>
                </c:pt>
                <c:pt idx="4">
                  <c:v>56.77</c:v>
                </c:pt>
              </c:numCache>
            </c:numRef>
          </c:val>
          <c:extLst xmlns:c16r2="http://schemas.microsoft.com/office/drawing/2015/06/chart">
            <c:ext xmlns:c16="http://schemas.microsoft.com/office/drawing/2014/chart" uri="{C3380CC4-5D6E-409C-BE32-E72D297353CC}">
              <c16:uniqueId val="{00000000-CC82-4F76-A3A3-EBA7AE460DAE}"/>
            </c:ext>
          </c:extLst>
        </c:ser>
        <c:dLbls>
          <c:showLegendKey val="0"/>
          <c:showVal val="0"/>
          <c:showCatName val="0"/>
          <c:showSerName val="0"/>
          <c:showPercent val="0"/>
          <c:showBubbleSize val="0"/>
        </c:dLbls>
        <c:gapWidth val="150"/>
        <c:axId val="171362176"/>
        <c:axId val="1713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CC82-4F76-A3A3-EBA7AE460DAE}"/>
            </c:ext>
          </c:extLst>
        </c:ser>
        <c:dLbls>
          <c:showLegendKey val="0"/>
          <c:showVal val="0"/>
          <c:showCatName val="0"/>
          <c:showSerName val="0"/>
          <c:showPercent val="0"/>
          <c:showBubbleSize val="0"/>
        </c:dLbls>
        <c:marker val="1"/>
        <c:smooth val="0"/>
        <c:axId val="171362176"/>
        <c:axId val="171372544"/>
      </c:lineChart>
      <c:dateAx>
        <c:axId val="171362176"/>
        <c:scaling>
          <c:orientation val="minMax"/>
        </c:scaling>
        <c:delete val="1"/>
        <c:axPos val="b"/>
        <c:numFmt formatCode="ge" sourceLinked="1"/>
        <c:majorTickMark val="none"/>
        <c:minorTickMark val="none"/>
        <c:tickLblPos val="none"/>
        <c:crossAx val="171372544"/>
        <c:crosses val="autoZero"/>
        <c:auto val="1"/>
        <c:lblOffset val="100"/>
        <c:baseTimeUnit val="years"/>
      </c:dateAx>
      <c:valAx>
        <c:axId val="171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77.67</c:v>
                </c:pt>
                <c:pt idx="1">
                  <c:v>78.010000000000005</c:v>
                </c:pt>
                <c:pt idx="2">
                  <c:v>77.930000000000007</c:v>
                </c:pt>
                <c:pt idx="3">
                  <c:v>81.05</c:v>
                </c:pt>
                <c:pt idx="4">
                  <c:v>85.72</c:v>
                </c:pt>
              </c:numCache>
            </c:numRef>
          </c:val>
          <c:extLst xmlns:c16r2="http://schemas.microsoft.com/office/drawing/2015/06/chart">
            <c:ext xmlns:c16="http://schemas.microsoft.com/office/drawing/2014/chart" uri="{C3380CC4-5D6E-409C-BE32-E72D297353CC}">
              <c16:uniqueId val="{00000000-987E-4783-BADE-79BDE6504835}"/>
            </c:ext>
          </c:extLst>
        </c:ser>
        <c:dLbls>
          <c:showLegendKey val="0"/>
          <c:showVal val="0"/>
          <c:showCatName val="0"/>
          <c:showSerName val="0"/>
          <c:showPercent val="0"/>
          <c:showBubbleSize val="0"/>
        </c:dLbls>
        <c:gapWidth val="150"/>
        <c:axId val="171485440"/>
        <c:axId val="1714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987E-4783-BADE-79BDE6504835}"/>
            </c:ext>
          </c:extLst>
        </c:ser>
        <c:dLbls>
          <c:showLegendKey val="0"/>
          <c:showVal val="0"/>
          <c:showCatName val="0"/>
          <c:showSerName val="0"/>
          <c:showPercent val="0"/>
          <c:showBubbleSize val="0"/>
        </c:dLbls>
        <c:marker val="1"/>
        <c:smooth val="0"/>
        <c:axId val="171485440"/>
        <c:axId val="171487616"/>
      </c:lineChart>
      <c:dateAx>
        <c:axId val="171485440"/>
        <c:scaling>
          <c:orientation val="minMax"/>
        </c:scaling>
        <c:delete val="1"/>
        <c:axPos val="b"/>
        <c:numFmt formatCode="ge" sourceLinked="1"/>
        <c:majorTickMark val="none"/>
        <c:minorTickMark val="none"/>
        <c:tickLblPos val="none"/>
        <c:crossAx val="171487616"/>
        <c:crosses val="autoZero"/>
        <c:auto val="1"/>
        <c:lblOffset val="100"/>
        <c:baseTimeUnit val="years"/>
      </c:dateAx>
      <c:valAx>
        <c:axId val="1714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97.14</c:v>
                </c:pt>
                <c:pt idx="1">
                  <c:v>94.85</c:v>
                </c:pt>
                <c:pt idx="2">
                  <c:v>93.32</c:v>
                </c:pt>
                <c:pt idx="3">
                  <c:v>94.59</c:v>
                </c:pt>
                <c:pt idx="4">
                  <c:v>95.39</c:v>
                </c:pt>
              </c:numCache>
            </c:numRef>
          </c:val>
          <c:extLst xmlns:c16r2="http://schemas.microsoft.com/office/drawing/2015/06/chart">
            <c:ext xmlns:c16="http://schemas.microsoft.com/office/drawing/2014/chart" uri="{C3380CC4-5D6E-409C-BE32-E72D297353CC}">
              <c16:uniqueId val="{00000000-DC71-4638-B56A-A0C2FD83BB90}"/>
            </c:ext>
          </c:extLst>
        </c:ser>
        <c:dLbls>
          <c:showLegendKey val="0"/>
          <c:showVal val="0"/>
          <c:showCatName val="0"/>
          <c:showSerName val="0"/>
          <c:showPercent val="0"/>
          <c:showBubbleSize val="0"/>
        </c:dLbls>
        <c:gapWidth val="150"/>
        <c:axId val="170572416"/>
        <c:axId val="1705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DC71-4638-B56A-A0C2FD83BB90}"/>
            </c:ext>
          </c:extLst>
        </c:ser>
        <c:dLbls>
          <c:showLegendKey val="0"/>
          <c:showVal val="0"/>
          <c:showCatName val="0"/>
          <c:showSerName val="0"/>
          <c:showPercent val="0"/>
          <c:showBubbleSize val="0"/>
        </c:dLbls>
        <c:marker val="1"/>
        <c:smooth val="0"/>
        <c:axId val="170572416"/>
        <c:axId val="170582784"/>
      </c:lineChart>
      <c:dateAx>
        <c:axId val="170572416"/>
        <c:scaling>
          <c:orientation val="minMax"/>
        </c:scaling>
        <c:delete val="1"/>
        <c:axPos val="b"/>
        <c:numFmt formatCode="ge" sourceLinked="1"/>
        <c:majorTickMark val="none"/>
        <c:minorTickMark val="none"/>
        <c:tickLblPos val="none"/>
        <c:crossAx val="170582784"/>
        <c:crosses val="autoZero"/>
        <c:auto val="1"/>
        <c:lblOffset val="100"/>
        <c:baseTimeUnit val="years"/>
      </c:dateAx>
      <c:valAx>
        <c:axId val="17058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5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36.76</c:v>
                </c:pt>
                <c:pt idx="1">
                  <c:v>38.840000000000003</c:v>
                </c:pt>
                <c:pt idx="2">
                  <c:v>39.82</c:v>
                </c:pt>
                <c:pt idx="3">
                  <c:v>42</c:v>
                </c:pt>
                <c:pt idx="4">
                  <c:v>43.63</c:v>
                </c:pt>
              </c:numCache>
            </c:numRef>
          </c:val>
          <c:extLst xmlns:c16r2="http://schemas.microsoft.com/office/drawing/2015/06/chart">
            <c:ext xmlns:c16="http://schemas.microsoft.com/office/drawing/2014/chart" uri="{C3380CC4-5D6E-409C-BE32-E72D297353CC}">
              <c16:uniqueId val="{00000000-BC0B-4BEC-972D-C02495268C88}"/>
            </c:ext>
          </c:extLst>
        </c:ser>
        <c:dLbls>
          <c:showLegendKey val="0"/>
          <c:showVal val="0"/>
          <c:showCatName val="0"/>
          <c:showSerName val="0"/>
          <c:showPercent val="0"/>
          <c:showBubbleSize val="0"/>
        </c:dLbls>
        <c:gapWidth val="150"/>
        <c:axId val="171002880"/>
        <c:axId val="1710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BC0B-4BEC-972D-C02495268C88}"/>
            </c:ext>
          </c:extLst>
        </c:ser>
        <c:dLbls>
          <c:showLegendKey val="0"/>
          <c:showVal val="0"/>
          <c:showCatName val="0"/>
          <c:showSerName val="0"/>
          <c:showPercent val="0"/>
          <c:showBubbleSize val="0"/>
        </c:dLbls>
        <c:marker val="1"/>
        <c:smooth val="0"/>
        <c:axId val="171002880"/>
        <c:axId val="171021440"/>
      </c:lineChart>
      <c:dateAx>
        <c:axId val="171002880"/>
        <c:scaling>
          <c:orientation val="minMax"/>
        </c:scaling>
        <c:delete val="1"/>
        <c:axPos val="b"/>
        <c:numFmt formatCode="ge" sourceLinked="1"/>
        <c:majorTickMark val="none"/>
        <c:minorTickMark val="none"/>
        <c:tickLblPos val="none"/>
        <c:crossAx val="171021440"/>
        <c:crosses val="autoZero"/>
        <c:auto val="1"/>
        <c:lblOffset val="100"/>
        <c:baseTimeUnit val="years"/>
      </c:dateAx>
      <c:valAx>
        <c:axId val="1710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65-4031-B468-07B048E3405C}"/>
            </c:ext>
          </c:extLst>
        </c:ser>
        <c:dLbls>
          <c:showLegendKey val="0"/>
          <c:showVal val="0"/>
          <c:showCatName val="0"/>
          <c:showSerName val="0"/>
          <c:showPercent val="0"/>
          <c:showBubbleSize val="0"/>
        </c:dLbls>
        <c:gapWidth val="150"/>
        <c:axId val="171380096"/>
        <c:axId val="17139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C565-4031-B468-07B048E3405C}"/>
            </c:ext>
          </c:extLst>
        </c:ser>
        <c:dLbls>
          <c:showLegendKey val="0"/>
          <c:showVal val="0"/>
          <c:showCatName val="0"/>
          <c:showSerName val="0"/>
          <c:showPercent val="0"/>
          <c:showBubbleSize val="0"/>
        </c:dLbls>
        <c:marker val="1"/>
        <c:smooth val="0"/>
        <c:axId val="171380096"/>
        <c:axId val="171390464"/>
      </c:lineChart>
      <c:dateAx>
        <c:axId val="171380096"/>
        <c:scaling>
          <c:orientation val="minMax"/>
        </c:scaling>
        <c:delete val="1"/>
        <c:axPos val="b"/>
        <c:numFmt formatCode="ge" sourceLinked="1"/>
        <c:majorTickMark val="none"/>
        <c:minorTickMark val="none"/>
        <c:tickLblPos val="none"/>
        <c:crossAx val="171390464"/>
        <c:crosses val="autoZero"/>
        <c:auto val="1"/>
        <c:lblOffset val="100"/>
        <c:baseTimeUnit val="years"/>
      </c:dateAx>
      <c:valAx>
        <c:axId val="1713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4.84</c:v>
                </c:pt>
                <c:pt idx="4">
                  <c:v>0</c:v>
                </c:pt>
              </c:numCache>
            </c:numRef>
          </c:val>
          <c:extLst xmlns:c16r2="http://schemas.microsoft.com/office/drawing/2015/06/chart">
            <c:ext xmlns:c16="http://schemas.microsoft.com/office/drawing/2014/chart" uri="{C3380CC4-5D6E-409C-BE32-E72D297353CC}">
              <c16:uniqueId val="{00000000-0EAA-4CAF-B1DF-4CB33346A6D9}"/>
            </c:ext>
          </c:extLst>
        </c:ser>
        <c:dLbls>
          <c:showLegendKey val="0"/>
          <c:showVal val="0"/>
          <c:showCatName val="0"/>
          <c:showSerName val="0"/>
          <c:showPercent val="0"/>
          <c:showBubbleSize val="0"/>
        </c:dLbls>
        <c:gapWidth val="150"/>
        <c:axId val="171427712"/>
        <c:axId val="1714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0EAA-4CAF-B1DF-4CB33346A6D9}"/>
            </c:ext>
          </c:extLst>
        </c:ser>
        <c:dLbls>
          <c:showLegendKey val="0"/>
          <c:showVal val="0"/>
          <c:showCatName val="0"/>
          <c:showSerName val="0"/>
          <c:showPercent val="0"/>
          <c:showBubbleSize val="0"/>
        </c:dLbls>
        <c:marker val="1"/>
        <c:smooth val="0"/>
        <c:axId val="171427712"/>
        <c:axId val="171438080"/>
      </c:lineChart>
      <c:dateAx>
        <c:axId val="171427712"/>
        <c:scaling>
          <c:orientation val="minMax"/>
        </c:scaling>
        <c:delete val="1"/>
        <c:axPos val="b"/>
        <c:numFmt formatCode="ge" sourceLinked="1"/>
        <c:majorTickMark val="none"/>
        <c:minorTickMark val="none"/>
        <c:tickLblPos val="none"/>
        <c:crossAx val="171438080"/>
        <c:crosses val="autoZero"/>
        <c:auto val="1"/>
        <c:lblOffset val="100"/>
        <c:baseTimeUnit val="years"/>
      </c:dateAx>
      <c:valAx>
        <c:axId val="17143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4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3118.48</c:v>
                </c:pt>
                <c:pt idx="1">
                  <c:v>4036.1</c:v>
                </c:pt>
                <c:pt idx="2">
                  <c:v>682.97</c:v>
                </c:pt>
                <c:pt idx="3">
                  <c:v>539.26</c:v>
                </c:pt>
                <c:pt idx="4">
                  <c:v>3247.42</c:v>
                </c:pt>
              </c:numCache>
            </c:numRef>
          </c:val>
          <c:extLst xmlns:c16r2="http://schemas.microsoft.com/office/drawing/2015/06/chart">
            <c:ext xmlns:c16="http://schemas.microsoft.com/office/drawing/2014/chart" uri="{C3380CC4-5D6E-409C-BE32-E72D297353CC}">
              <c16:uniqueId val="{00000000-8424-4835-9686-2698E4F377EE}"/>
            </c:ext>
          </c:extLst>
        </c:ser>
        <c:dLbls>
          <c:showLegendKey val="0"/>
          <c:showVal val="0"/>
          <c:showCatName val="0"/>
          <c:showSerName val="0"/>
          <c:showPercent val="0"/>
          <c:showBubbleSize val="0"/>
        </c:dLbls>
        <c:gapWidth val="150"/>
        <c:axId val="171149952"/>
        <c:axId val="1711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8424-4835-9686-2698E4F377EE}"/>
            </c:ext>
          </c:extLst>
        </c:ser>
        <c:dLbls>
          <c:showLegendKey val="0"/>
          <c:showVal val="0"/>
          <c:showCatName val="0"/>
          <c:showSerName val="0"/>
          <c:showPercent val="0"/>
          <c:showBubbleSize val="0"/>
        </c:dLbls>
        <c:marker val="1"/>
        <c:smooth val="0"/>
        <c:axId val="171149952"/>
        <c:axId val="171156224"/>
      </c:lineChart>
      <c:dateAx>
        <c:axId val="171149952"/>
        <c:scaling>
          <c:orientation val="minMax"/>
        </c:scaling>
        <c:delete val="1"/>
        <c:axPos val="b"/>
        <c:numFmt formatCode="ge" sourceLinked="1"/>
        <c:majorTickMark val="none"/>
        <c:minorTickMark val="none"/>
        <c:tickLblPos val="none"/>
        <c:crossAx val="171156224"/>
        <c:crosses val="autoZero"/>
        <c:auto val="1"/>
        <c:lblOffset val="100"/>
        <c:baseTimeUnit val="years"/>
      </c:dateAx>
      <c:valAx>
        <c:axId val="17115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1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342.76</c:v>
                </c:pt>
                <c:pt idx="1">
                  <c:v>335.94</c:v>
                </c:pt>
                <c:pt idx="2">
                  <c:v>330.94</c:v>
                </c:pt>
                <c:pt idx="3">
                  <c:v>312.75</c:v>
                </c:pt>
                <c:pt idx="4">
                  <c:v>314.75</c:v>
                </c:pt>
              </c:numCache>
            </c:numRef>
          </c:val>
          <c:extLst xmlns:c16r2="http://schemas.microsoft.com/office/drawing/2015/06/chart">
            <c:ext xmlns:c16="http://schemas.microsoft.com/office/drawing/2014/chart" uri="{C3380CC4-5D6E-409C-BE32-E72D297353CC}">
              <c16:uniqueId val="{00000000-02C4-43D8-AD1D-5D33E3D1F26F}"/>
            </c:ext>
          </c:extLst>
        </c:ser>
        <c:dLbls>
          <c:showLegendKey val="0"/>
          <c:showVal val="0"/>
          <c:showCatName val="0"/>
          <c:showSerName val="0"/>
          <c:showPercent val="0"/>
          <c:showBubbleSize val="0"/>
        </c:dLbls>
        <c:gapWidth val="150"/>
        <c:axId val="171197952"/>
        <c:axId val="1711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02C4-43D8-AD1D-5D33E3D1F26F}"/>
            </c:ext>
          </c:extLst>
        </c:ser>
        <c:dLbls>
          <c:showLegendKey val="0"/>
          <c:showVal val="0"/>
          <c:showCatName val="0"/>
          <c:showSerName val="0"/>
          <c:showPercent val="0"/>
          <c:showBubbleSize val="0"/>
        </c:dLbls>
        <c:marker val="1"/>
        <c:smooth val="0"/>
        <c:axId val="171197952"/>
        <c:axId val="171199872"/>
      </c:lineChart>
      <c:dateAx>
        <c:axId val="171197952"/>
        <c:scaling>
          <c:orientation val="minMax"/>
        </c:scaling>
        <c:delete val="1"/>
        <c:axPos val="b"/>
        <c:numFmt formatCode="ge" sourceLinked="1"/>
        <c:majorTickMark val="none"/>
        <c:minorTickMark val="none"/>
        <c:tickLblPos val="none"/>
        <c:crossAx val="171199872"/>
        <c:crosses val="autoZero"/>
        <c:auto val="1"/>
        <c:lblOffset val="100"/>
        <c:baseTimeUnit val="years"/>
      </c:dateAx>
      <c:valAx>
        <c:axId val="17119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1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96.23</c:v>
                </c:pt>
                <c:pt idx="1">
                  <c:v>94.1</c:v>
                </c:pt>
                <c:pt idx="2">
                  <c:v>92.41</c:v>
                </c:pt>
                <c:pt idx="3">
                  <c:v>93.55</c:v>
                </c:pt>
                <c:pt idx="4">
                  <c:v>94.16</c:v>
                </c:pt>
              </c:numCache>
            </c:numRef>
          </c:val>
          <c:extLst xmlns:c16r2="http://schemas.microsoft.com/office/drawing/2015/06/chart">
            <c:ext xmlns:c16="http://schemas.microsoft.com/office/drawing/2014/chart" uri="{C3380CC4-5D6E-409C-BE32-E72D297353CC}">
              <c16:uniqueId val="{00000000-7136-4D13-92A8-79020A11DEC5}"/>
            </c:ext>
          </c:extLst>
        </c:ser>
        <c:dLbls>
          <c:showLegendKey val="0"/>
          <c:showVal val="0"/>
          <c:showCatName val="0"/>
          <c:showSerName val="0"/>
          <c:showPercent val="0"/>
          <c:showBubbleSize val="0"/>
        </c:dLbls>
        <c:gapWidth val="150"/>
        <c:axId val="171231104"/>
        <c:axId val="1712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7136-4D13-92A8-79020A11DEC5}"/>
            </c:ext>
          </c:extLst>
        </c:ser>
        <c:dLbls>
          <c:showLegendKey val="0"/>
          <c:showVal val="0"/>
          <c:showCatName val="0"/>
          <c:showSerName val="0"/>
          <c:showPercent val="0"/>
          <c:showBubbleSize val="0"/>
        </c:dLbls>
        <c:marker val="1"/>
        <c:smooth val="0"/>
        <c:axId val="171231104"/>
        <c:axId val="171241472"/>
      </c:lineChart>
      <c:dateAx>
        <c:axId val="171231104"/>
        <c:scaling>
          <c:orientation val="minMax"/>
        </c:scaling>
        <c:delete val="1"/>
        <c:axPos val="b"/>
        <c:numFmt formatCode="ge" sourceLinked="1"/>
        <c:majorTickMark val="none"/>
        <c:minorTickMark val="none"/>
        <c:tickLblPos val="none"/>
        <c:crossAx val="171241472"/>
        <c:crosses val="autoZero"/>
        <c:auto val="1"/>
        <c:lblOffset val="100"/>
        <c:baseTimeUnit val="years"/>
      </c:dateAx>
      <c:valAx>
        <c:axId val="1712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172.66</c:v>
                </c:pt>
                <c:pt idx="1">
                  <c:v>176.9</c:v>
                </c:pt>
                <c:pt idx="2">
                  <c:v>180.12</c:v>
                </c:pt>
                <c:pt idx="3">
                  <c:v>177.93</c:v>
                </c:pt>
                <c:pt idx="4">
                  <c:v>177.06</c:v>
                </c:pt>
              </c:numCache>
            </c:numRef>
          </c:val>
          <c:extLst xmlns:c16r2="http://schemas.microsoft.com/office/drawing/2015/06/chart">
            <c:ext xmlns:c16="http://schemas.microsoft.com/office/drawing/2014/chart" uri="{C3380CC4-5D6E-409C-BE32-E72D297353CC}">
              <c16:uniqueId val="{00000000-BFA6-4186-9A0B-20E44A11D0D0}"/>
            </c:ext>
          </c:extLst>
        </c:ser>
        <c:dLbls>
          <c:showLegendKey val="0"/>
          <c:showVal val="0"/>
          <c:showCatName val="0"/>
          <c:showSerName val="0"/>
          <c:showPercent val="0"/>
          <c:showBubbleSize val="0"/>
        </c:dLbls>
        <c:gapWidth val="150"/>
        <c:axId val="171333120"/>
        <c:axId val="1713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BFA6-4186-9A0B-20E44A11D0D0}"/>
            </c:ext>
          </c:extLst>
        </c:ser>
        <c:dLbls>
          <c:showLegendKey val="0"/>
          <c:showVal val="0"/>
          <c:showCatName val="0"/>
          <c:showSerName val="0"/>
          <c:showPercent val="0"/>
          <c:showBubbleSize val="0"/>
        </c:dLbls>
        <c:marker val="1"/>
        <c:smooth val="0"/>
        <c:axId val="171333120"/>
        <c:axId val="171335040"/>
      </c:lineChart>
      <c:dateAx>
        <c:axId val="171333120"/>
        <c:scaling>
          <c:orientation val="minMax"/>
        </c:scaling>
        <c:delete val="1"/>
        <c:axPos val="b"/>
        <c:numFmt formatCode="ge" sourceLinked="1"/>
        <c:majorTickMark val="none"/>
        <c:minorTickMark val="none"/>
        <c:tickLblPos val="none"/>
        <c:crossAx val="171335040"/>
        <c:crosses val="autoZero"/>
        <c:auto val="1"/>
        <c:lblOffset val="100"/>
        <c:baseTimeUnit val="years"/>
      </c:dateAx>
      <c:valAx>
        <c:axId val="1713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新潟県　田上町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11776</v>
      </c>
      <c r="AM8" s="70"/>
      <c r="AN8" s="70"/>
      <c r="AO8" s="70"/>
      <c r="AP8" s="70"/>
      <c r="AQ8" s="70"/>
      <c r="AR8" s="70"/>
      <c r="AS8" s="70"/>
      <c r="AT8" s="66">
        <f>データ!$S$6</f>
        <v>31.71</v>
      </c>
      <c r="AU8" s="67"/>
      <c r="AV8" s="67"/>
      <c r="AW8" s="67"/>
      <c r="AX8" s="67"/>
      <c r="AY8" s="67"/>
      <c r="AZ8" s="67"/>
      <c r="BA8" s="67"/>
      <c r="BB8" s="69">
        <f>データ!$T$6</f>
        <v>371.37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70.319999999999993</v>
      </c>
      <c r="J10" s="67"/>
      <c r="K10" s="67"/>
      <c r="L10" s="67"/>
      <c r="M10" s="67"/>
      <c r="N10" s="67"/>
      <c r="O10" s="68"/>
      <c r="P10" s="69">
        <f>データ!$P$6</f>
        <v>99.2</v>
      </c>
      <c r="Q10" s="69"/>
      <c r="R10" s="69"/>
      <c r="S10" s="69"/>
      <c r="T10" s="69"/>
      <c r="U10" s="69"/>
      <c r="V10" s="69"/>
      <c r="W10" s="70">
        <f>データ!$Q$6</f>
        <v>3175</v>
      </c>
      <c r="X10" s="70"/>
      <c r="Y10" s="70"/>
      <c r="Z10" s="70"/>
      <c r="AA10" s="70"/>
      <c r="AB10" s="70"/>
      <c r="AC10" s="70"/>
      <c r="AD10" s="2"/>
      <c r="AE10" s="2"/>
      <c r="AF10" s="2"/>
      <c r="AG10" s="2"/>
      <c r="AH10" s="4"/>
      <c r="AI10" s="4"/>
      <c r="AJ10" s="4"/>
      <c r="AK10" s="4"/>
      <c r="AL10" s="70">
        <f>データ!$U$6</f>
        <v>11584</v>
      </c>
      <c r="AM10" s="70"/>
      <c r="AN10" s="70"/>
      <c r="AO10" s="70"/>
      <c r="AP10" s="70"/>
      <c r="AQ10" s="70"/>
      <c r="AR10" s="70"/>
      <c r="AS10" s="70"/>
      <c r="AT10" s="66">
        <f>データ!$V$6</f>
        <v>20.58</v>
      </c>
      <c r="AU10" s="67"/>
      <c r="AV10" s="67"/>
      <c r="AW10" s="67"/>
      <c r="AX10" s="67"/>
      <c r="AY10" s="67"/>
      <c r="AZ10" s="67"/>
      <c r="BA10" s="67"/>
      <c r="BB10" s="69">
        <f>データ!$W$6</f>
        <v>562.88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HRbaBkQyPOxWaVRhxq/n5dBP2kRLXfX3qbVt268SO064h1Ev2olvbo/WpjffmqsZ3vH5EcZ0q+FrzCMDRNPHA==" saltValue="ONbl+d3qpzNqFjX32anYJ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153613</v>
      </c>
      <c r="D6" s="34">
        <f t="shared" si="3"/>
        <v>46</v>
      </c>
      <c r="E6" s="34">
        <f t="shared" si="3"/>
        <v>1</v>
      </c>
      <c r="F6" s="34">
        <f t="shared" si="3"/>
        <v>0</v>
      </c>
      <c r="G6" s="34">
        <f t="shared" si="3"/>
        <v>1</v>
      </c>
      <c r="H6" s="34" t="str">
        <f t="shared" si="3"/>
        <v>新潟県　田上町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70.319999999999993</v>
      </c>
      <c r="P6" s="35">
        <f t="shared" si="3"/>
        <v>99.2</v>
      </c>
      <c r="Q6" s="35">
        <f t="shared" si="3"/>
        <v>3175</v>
      </c>
      <c r="R6" s="35">
        <f t="shared" si="3"/>
        <v>11776</v>
      </c>
      <c r="S6" s="35">
        <f t="shared" si="3"/>
        <v>31.71</v>
      </c>
      <c r="T6" s="35">
        <f t="shared" si="3"/>
        <v>371.37</v>
      </c>
      <c r="U6" s="35">
        <f t="shared" si="3"/>
        <v>11584</v>
      </c>
      <c r="V6" s="35">
        <f t="shared" si="3"/>
        <v>20.58</v>
      </c>
      <c r="W6" s="35">
        <f t="shared" si="3"/>
        <v>562.88</v>
      </c>
      <c r="X6" s="36">
        <f>IF(X7="",NA(),X7)</f>
        <v>97.14</v>
      </c>
      <c r="Y6" s="36">
        <f t="shared" ref="Y6:AG6" si="4">IF(Y7="",NA(),Y7)</f>
        <v>94.85</v>
      </c>
      <c r="Z6" s="36">
        <f t="shared" si="4"/>
        <v>93.32</v>
      </c>
      <c r="AA6" s="36">
        <f t="shared" si="4"/>
        <v>94.59</v>
      </c>
      <c r="AB6" s="36">
        <f t="shared" si="4"/>
        <v>95.39</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6">
        <f t="shared" si="5"/>
        <v>4.84</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3118.48</v>
      </c>
      <c r="AU6" s="36">
        <f t="shared" ref="AU6:BC6" si="6">IF(AU7="",NA(),AU7)</f>
        <v>4036.1</v>
      </c>
      <c r="AV6" s="36">
        <f t="shared" si="6"/>
        <v>682.97</v>
      </c>
      <c r="AW6" s="36">
        <f t="shared" si="6"/>
        <v>539.26</v>
      </c>
      <c r="AX6" s="36">
        <f t="shared" si="6"/>
        <v>3247.42</v>
      </c>
      <c r="AY6" s="36">
        <f t="shared" si="6"/>
        <v>406.37</v>
      </c>
      <c r="AZ6" s="36">
        <f t="shared" si="6"/>
        <v>398.29</v>
      </c>
      <c r="BA6" s="36">
        <f t="shared" si="6"/>
        <v>388.67</v>
      </c>
      <c r="BB6" s="36">
        <f t="shared" si="6"/>
        <v>355.27</v>
      </c>
      <c r="BC6" s="36">
        <f t="shared" si="6"/>
        <v>359.7</v>
      </c>
      <c r="BD6" s="35" t="str">
        <f>IF(BD7="","",IF(BD7="-","【-】","【"&amp;SUBSTITUTE(TEXT(BD7,"#,##0.00"),"-","△")&amp;"】"))</f>
        <v>【261.93】</v>
      </c>
      <c r="BE6" s="36">
        <f>IF(BE7="",NA(),BE7)</f>
        <v>342.76</v>
      </c>
      <c r="BF6" s="36">
        <f t="shared" ref="BF6:BN6" si="7">IF(BF7="",NA(),BF7)</f>
        <v>335.94</v>
      </c>
      <c r="BG6" s="36">
        <f t="shared" si="7"/>
        <v>330.94</v>
      </c>
      <c r="BH6" s="36">
        <f t="shared" si="7"/>
        <v>312.75</v>
      </c>
      <c r="BI6" s="36">
        <f t="shared" si="7"/>
        <v>314.75</v>
      </c>
      <c r="BJ6" s="36">
        <f t="shared" si="7"/>
        <v>442.54</v>
      </c>
      <c r="BK6" s="36">
        <f t="shared" si="7"/>
        <v>431</v>
      </c>
      <c r="BL6" s="36">
        <f t="shared" si="7"/>
        <v>422.5</v>
      </c>
      <c r="BM6" s="36">
        <f t="shared" si="7"/>
        <v>458.27</v>
      </c>
      <c r="BN6" s="36">
        <f t="shared" si="7"/>
        <v>447.01</v>
      </c>
      <c r="BO6" s="35" t="str">
        <f>IF(BO7="","",IF(BO7="-","【-】","【"&amp;SUBSTITUTE(TEXT(BO7,"#,##0.00"),"-","△")&amp;"】"))</f>
        <v>【270.46】</v>
      </c>
      <c r="BP6" s="36">
        <f>IF(BP7="",NA(),BP7)</f>
        <v>96.23</v>
      </c>
      <c r="BQ6" s="36">
        <f t="shared" ref="BQ6:BY6" si="8">IF(BQ7="",NA(),BQ7)</f>
        <v>94.1</v>
      </c>
      <c r="BR6" s="36">
        <f t="shared" si="8"/>
        <v>92.41</v>
      </c>
      <c r="BS6" s="36">
        <f t="shared" si="8"/>
        <v>93.55</v>
      </c>
      <c r="BT6" s="36">
        <f t="shared" si="8"/>
        <v>94.16</v>
      </c>
      <c r="BU6" s="36">
        <f t="shared" si="8"/>
        <v>98.6</v>
      </c>
      <c r="BV6" s="36">
        <f t="shared" si="8"/>
        <v>100.82</v>
      </c>
      <c r="BW6" s="36">
        <f t="shared" si="8"/>
        <v>101.64</v>
      </c>
      <c r="BX6" s="36">
        <f t="shared" si="8"/>
        <v>96.77</v>
      </c>
      <c r="BY6" s="36">
        <f t="shared" si="8"/>
        <v>95.81</v>
      </c>
      <c r="BZ6" s="35" t="str">
        <f>IF(BZ7="","",IF(BZ7="-","【-】","【"&amp;SUBSTITUTE(TEXT(BZ7,"#,##0.00"),"-","△")&amp;"】"))</f>
        <v>【103.91】</v>
      </c>
      <c r="CA6" s="36">
        <f>IF(CA7="",NA(),CA7)</f>
        <v>172.66</v>
      </c>
      <c r="CB6" s="36">
        <f t="shared" ref="CB6:CJ6" si="9">IF(CB7="",NA(),CB7)</f>
        <v>176.9</v>
      </c>
      <c r="CC6" s="36">
        <f t="shared" si="9"/>
        <v>180.12</v>
      </c>
      <c r="CD6" s="36">
        <f t="shared" si="9"/>
        <v>177.93</v>
      </c>
      <c r="CE6" s="36">
        <f t="shared" si="9"/>
        <v>177.06</v>
      </c>
      <c r="CF6" s="36">
        <f t="shared" si="9"/>
        <v>181.67</v>
      </c>
      <c r="CG6" s="36">
        <f t="shared" si="9"/>
        <v>179.55</v>
      </c>
      <c r="CH6" s="36">
        <f t="shared" si="9"/>
        <v>179.16</v>
      </c>
      <c r="CI6" s="36">
        <f t="shared" si="9"/>
        <v>187.18</v>
      </c>
      <c r="CJ6" s="36">
        <f t="shared" si="9"/>
        <v>189.58</v>
      </c>
      <c r="CK6" s="35" t="str">
        <f>IF(CK7="","",IF(CK7="-","【-】","【"&amp;SUBSTITUTE(TEXT(CK7,"#,##0.00"),"-","△")&amp;"】"))</f>
        <v>【167.11】</v>
      </c>
      <c r="CL6" s="36">
        <f>IF(CL7="",NA(),CL7)</f>
        <v>65.52</v>
      </c>
      <c r="CM6" s="36">
        <f t="shared" ref="CM6:CU6" si="10">IF(CM7="",NA(),CM7)</f>
        <v>64.260000000000005</v>
      </c>
      <c r="CN6" s="36">
        <f t="shared" si="10"/>
        <v>63.37</v>
      </c>
      <c r="CO6" s="36">
        <f t="shared" si="10"/>
        <v>62.05</v>
      </c>
      <c r="CP6" s="36">
        <f t="shared" si="10"/>
        <v>56.77</v>
      </c>
      <c r="CQ6" s="36">
        <f t="shared" si="10"/>
        <v>53.61</v>
      </c>
      <c r="CR6" s="36">
        <f t="shared" si="10"/>
        <v>53.52</v>
      </c>
      <c r="CS6" s="36">
        <f t="shared" si="10"/>
        <v>54.24</v>
      </c>
      <c r="CT6" s="36">
        <f t="shared" si="10"/>
        <v>55.88</v>
      </c>
      <c r="CU6" s="36">
        <f t="shared" si="10"/>
        <v>55.22</v>
      </c>
      <c r="CV6" s="35" t="str">
        <f>IF(CV7="","",IF(CV7="-","【-】","【"&amp;SUBSTITUTE(TEXT(CV7,"#,##0.00"),"-","△")&amp;"】"))</f>
        <v>【60.27】</v>
      </c>
      <c r="CW6" s="36">
        <f>IF(CW7="",NA(),CW7)</f>
        <v>77.67</v>
      </c>
      <c r="CX6" s="36">
        <f t="shared" ref="CX6:DF6" si="11">IF(CX7="",NA(),CX7)</f>
        <v>78.010000000000005</v>
      </c>
      <c r="CY6" s="36">
        <f t="shared" si="11"/>
        <v>77.930000000000007</v>
      </c>
      <c r="CZ6" s="36">
        <f t="shared" si="11"/>
        <v>81.05</v>
      </c>
      <c r="DA6" s="36">
        <f t="shared" si="11"/>
        <v>85.72</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36.76</v>
      </c>
      <c r="DI6" s="36">
        <f t="shared" ref="DI6:DQ6" si="12">IF(DI7="",NA(),DI7)</f>
        <v>38.840000000000003</v>
      </c>
      <c r="DJ6" s="36">
        <f t="shared" si="12"/>
        <v>39.82</v>
      </c>
      <c r="DK6" s="36">
        <f t="shared" si="12"/>
        <v>42</v>
      </c>
      <c r="DL6" s="36">
        <f t="shared" si="12"/>
        <v>43.63</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0.92</v>
      </c>
      <c r="EE6" s="35">
        <f t="shared" ref="EE6:EM6" si="14">IF(EE7="",NA(),EE7)</f>
        <v>0</v>
      </c>
      <c r="EF6" s="36">
        <f t="shared" si="14"/>
        <v>0.67</v>
      </c>
      <c r="EG6" s="36">
        <f t="shared" si="14"/>
        <v>0.09</v>
      </c>
      <c r="EH6" s="36">
        <f t="shared" si="14"/>
        <v>1.1100000000000001</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153613</v>
      </c>
      <c r="D7" s="38">
        <v>46</v>
      </c>
      <c r="E7" s="38">
        <v>1</v>
      </c>
      <c r="F7" s="38">
        <v>0</v>
      </c>
      <c r="G7" s="38">
        <v>1</v>
      </c>
      <c r="H7" s="38" t="s">
        <v>93</v>
      </c>
      <c r="I7" s="38" t="s">
        <v>94</v>
      </c>
      <c r="J7" s="38" t="s">
        <v>95</v>
      </c>
      <c r="K7" s="38" t="s">
        <v>96</v>
      </c>
      <c r="L7" s="38" t="s">
        <v>97</v>
      </c>
      <c r="M7" s="38" t="s">
        <v>98</v>
      </c>
      <c r="N7" s="39" t="s">
        <v>99</v>
      </c>
      <c r="O7" s="39">
        <v>70.319999999999993</v>
      </c>
      <c r="P7" s="39">
        <v>99.2</v>
      </c>
      <c r="Q7" s="39">
        <v>3175</v>
      </c>
      <c r="R7" s="39">
        <v>11776</v>
      </c>
      <c r="S7" s="39">
        <v>31.71</v>
      </c>
      <c r="T7" s="39">
        <v>371.37</v>
      </c>
      <c r="U7" s="39">
        <v>11584</v>
      </c>
      <c r="V7" s="39">
        <v>20.58</v>
      </c>
      <c r="W7" s="39">
        <v>562.88</v>
      </c>
      <c r="X7" s="39">
        <v>97.14</v>
      </c>
      <c r="Y7" s="39">
        <v>94.85</v>
      </c>
      <c r="Z7" s="39">
        <v>93.32</v>
      </c>
      <c r="AA7" s="39">
        <v>94.59</v>
      </c>
      <c r="AB7" s="39">
        <v>95.39</v>
      </c>
      <c r="AC7" s="39">
        <v>109.49</v>
      </c>
      <c r="AD7" s="39">
        <v>111.06</v>
      </c>
      <c r="AE7" s="39">
        <v>111.34</v>
      </c>
      <c r="AF7" s="39">
        <v>110.02</v>
      </c>
      <c r="AG7" s="39">
        <v>108.76</v>
      </c>
      <c r="AH7" s="39">
        <v>112.83</v>
      </c>
      <c r="AI7" s="39">
        <v>0</v>
      </c>
      <c r="AJ7" s="39">
        <v>0</v>
      </c>
      <c r="AK7" s="39">
        <v>0</v>
      </c>
      <c r="AL7" s="39">
        <v>4.84</v>
      </c>
      <c r="AM7" s="39">
        <v>0</v>
      </c>
      <c r="AN7" s="39">
        <v>9.49</v>
      </c>
      <c r="AO7" s="39">
        <v>9.35</v>
      </c>
      <c r="AP7" s="39">
        <v>10.130000000000001</v>
      </c>
      <c r="AQ7" s="39">
        <v>7.31</v>
      </c>
      <c r="AR7" s="39">
        <v>7.48</v>
      </c>
      <c r="AS7" s="39">
        <v>1.05</v>
      </c>
      <c r="AT7" s="39">
        <v>3118.48</v>
      </c>
      <c r="AU7" s="39">
        <v>4036.1</v>
      </c>
      <c r="AV7" s="39">
        <v>682.97</v>
      </c>
      <c r="AW7" s="39">
        <v>539.26</v>
      </c>
      <c r="AX7" s="39">
        <v>3247.42</v>
      </c>
      <c r="AY7" s="39">
        <v>406.37</v>
      </c>
      <c r="AZ7" s="39">
        <v>398.29</v>
      </c>
      <c r="BA7" s="39">
        <v>388.67</v>
      </c>
      <c r="BB7" s="39">
        <v>355.27</v>
      </c>
      <c r="BC7" s="39">
        <v>359.7</v>
      </c>
      <c r="BD7" s="39">
        <v>261.93</v>
      </c>
      <c r="BE7" s="39">
        <v>342.76</v>
      </c>
      <c r="BF7" s="39">
        <v>335.94</v>
      </c>
      <c r="BG7" s="39">
        <v>330.94</v>
      </c>
      <c r="BH7" s="39">
        <v>312.75</v>
      </c>
      <c r="BI7" s="39">
        <v>314.75</v>
      </c>
      <c r="BJ7" s="39">
        <v>442.54</v>
      </c>
      <c r="BK7" s="39">
        <v>431</v>
      </c>
      <c r="BL7" s="39">
        <v>422.5</v>
      </c>
      <c r="BM7" s="39">
        <v>458.27</v>
      </c>
      <c r="BN7" s="39">
        <v>447.01</v>
      </c>
      <c r="BO7" s="39">
        <v>270.45999999999998</v>
      </c>
      <c r="BP7" s="39">
        <v>96.23</v>
      </c>
      <c r="BQ7" s="39">
        <v>94.1</v>
      </c>
      <c r="BR7" s="39">
        <v>92.41</v>
      </c>
      <c r="BS7" s="39">
        <v>93.55</v>
      </c>
      <c r="BT7" s="39">
        <v>94.16</v>
      </c>
      <c r="BU7" s="39">
        <v>98.6</v>
      </c>
      <c r="BV7" s="39">
        <v>100.82</v>
      </c>
      <c r="BW7" s="39">
        <v>101.64</v>
      </c>
      <c r="BX7" s="39">
        <v>96.77</v>
      </c>
      <c r="BY7" s="39">
        <v>95.81</v>
      </c>
      <c r="BZ7" s="39">
        <v>103.91</v>
      </c>
      <c r="CA7" s="39">
        <v>172.66</v>
      </c>
      <c r="CB7" s="39">
        <v>176.9</v>
      </c>
      <c r="CC7" s="39">
        <v>180.12</v>
      </c>
      <c r="CD7" s="39">
        <v>177.93</v>
      </c>
      <c r="CE7" s="39">
        <v>177.06</v>
      </c>
      <c r="CF7" s="39">
        <v>181.67</v>
      </c>
      <c r="CG7" s="39">
        <v>179.55</v>
      </c>
      <c r="CH7" s="39">
        <v>179.16</v>
      </c>
      <c r="CI7" s="39">
        <v>187.18</v>
      </c>
      <c r="CJ7" s="39">
        <v>189.58</v>
      </c>
      <c r="CK7" s="39">
        <v>167.11</v>
      </c>
      <c r="CL7" s="39">
        <v>65.52</v>
      </c>
      <c r="CM7" s="39">
        <v>64.260000000000005</v>
      </c>
      <c r="CN7" s="39">
        <v>63.37</v>
      </c>
      <c r="CO7" s="39">
        <v>62.05</v>
      </c>
      <c r="CP7" s="39">
        <v>56.77</v>
      </c>
      <c r="CQ7" s="39">
        <v>53.61</v>
      </c>
      <c r="CR7" s="39">
        <v>53.52</v>
      </c>
      <c r="CS7" s="39">
        <v>54.24</v>
      </c>
      <c r="CT7" s="39">
        <v>55.88</v>
      </c>
      <c r="CU7" s="39">
        <v>55.22</v>
      </c>
      <c r="CV7" s="39">
        <v>60.27</v>
      </c>
      <c r="CW7" s="39">
        <v>77.67</v>
      </c>
      <c r="CX7" s="39">
        <v>78.010000000000005</v>
      </c>
      <c r="CY7" s="39">
        <v>77.930000000000007</v>
      </c>
      <c r="CZ7" s="39">
        <v>81.05</v>
      </c>
      <c r="DA7" s="39">
        <v>85.72</v>
      </c>
      <c r="DB7" s="39">
        <v>81.31</v>
      </c>
      <c r="DC7" s="39">
        <v>81.459999999999994</v>
      </c>
      <c r="DD7" s="39">
        <v>81.680000000000007</v>
      </c>
      <c r="DE7" s="39">
        <v>80.989999999999995</v>
      </c>
      <c r="DF7" s="39">
        <v>80.930000000000007</v>
      </c>
      <c r="DG7" s="39">
        <v>89.92</v>
      </c>
      <c r="DH7" s="39">
        <v>36.76</v>
      </c>
      <c r="DI7" s="39">
        <v>38.840000000000003</v>
      </c>
      <c r="DJ7" s="39">
        <v>39.82</v>
      </c>
      <c r="DK7" s="39">
        <v>42</v>
      </c>
      <c r="DL7" s="39">
        <v>43.63</v>
      </c>
      <c r="DM7" s="39">
        <v>46.67</v>
      </c>
      <c r="DN7" s="39">
        <v>47.7</v>
      </c>
      <c r="DO7" s="39">
        <v>48.14</v>
      </c>
      <c r="DP7" s="39">
        <v>46.61</v>
      </c>
      <c r="DQ7" s="39">
        <v>47.97</v>
      </c>
      <c r="DR7" s="39">
        <v>48.85</v>
      </c>
      <c r="DS7" s="39">
        <v>0</v>
      </c>
      <c r="DT7" s="39">
        <v>0</v>
      </c>
      <c r="DU7" s="39">
        <v>0</v>
      </c>
      <c r="DV7" s="39">
        <v>0</v>
      </c>
      <c r="DW7" s="39">
        <v>0</v>
      </c>
      <c r="DX7" s="39">
        <v>10.029999999999999</v>
      </c>
      <c r="DY7" s="39">
        <v>7.26</v>
      </c>
      <c r="DZ7" s="39">
        <v>11.13</v>
      </c>
      <c r="EA7" s="39">
        <v>10.84</v>
      </c>
      <c r="EB7" s="39">
        <v>15.33</v>
      </c>
      <c r="EC7" s="39">
        <v>17.8</v>
      </c>
      <c r="ED7" s="39">
        <v>0.92</v>
      </c>
      <c r="EE7" s="39">
        <v>0</v>
      </c>
      <c r="EF7" s="39">
        <v>0.67</v>
      </c>
      <c r="EG7" s="39">
        <v>0.09</v>
      </c>
      <c r="EH7" s="39">
        <v>1.1100000000000001</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TAGAM219</cp:lastModifiedBy>
  <cp:lastPrinted>2020-01-21T01:42:45Z</cp:lastPrinted>
  <dcterms:created xsi:type="dcterms:W3CDTF">2019-12-05T04:14:12Z</dcterms:created>
  <dcterms:modified xsi:type="dcterms:W3CDTF">2020-01-21T01:47:06Z</dcterms:modified>
  <cp:category/>
</cp:coreProperties>
</file>